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olliers.sharepoint.com/sites/SE-Research/Shared Documents/Research Nordics/Excel data/Transaction databases/Sweden/Media/Pressmeddelande FY 2023/"/>
    </mc:Choice>
  </mc:AlternateContent>
  <xr:revisionPtr revIDLastSave="12" documentId="8_{F43E10A7-197B-4028-A82B-2292A149F5D0}" xr6:coauthVersionLast="47" xr6:coauthVersionMax="47" xr10:uidLastSave="{73DF099E-116C-48C1-AC04-F1CD75D1E207}"/>
  <bookViews>
    <workbookView xWindow="-120" yWindow="-120" windowWidth="29040" windowHeight="17520" xr2:uid="{00000000-000D-0000-FFFF-FFFF00000000}"/>
  </bookViews>
  <sheets>
    <sheet name="Diagram 1" sheetId="2" r:id="rId1"/>
    <sheet name="Diagram 2" sheetId="1" r:id="rId2"/>
    <sheet name="Diagram 3" sheetId="8" r:id="rId3"/>
    <sheet name="Diagram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2" l="1"/>
  <c r="D7" i="1" l="1"/>
  <c r="D6" i="1" l="1"/>
  <c r="D5" i="1" l="1"/>
  <c r="D4" i="1" l="1"/>
  <c r="S7" i="2" l="1"/>
  <c r="S6" i="2"/>
  <c r="S5" i="2"/>
  <c r="S4" i="2"/>
  <c r="Q8" i="2"/>
  <c r="J13" i="6"/>
  <c r="J2" i="6"/>
  <c r="P8" i="2"/>
  <c r="D8" i="2"/>
  <c r="E8" i="2"/>
  <c r="F8" i="2"/>
  <c r="G8" i="2"/>
  <c r="H8" i="2"/>
  <c r="I8" i="2"/>
  <c r="J8" i="2"/>
  <c r="K8" i="2"/>
  <c r="L8" i="2"/>
  <c r="M8" i="2"/>
  <c r="N8" i="2"/>
  <c r="O8" i="2"/>
  <c r="C8" i="2"/>
  <c r="S8" i="2" l="1"/>
</calcChain>
</file>

<file path=xl/sharedStrings.xml><?xml version="1.0" encoding="utf-8"?>
<sst xmlns="http://schemas.openxmlformats.org/spreadsheetml/2006/main" count="59" uniqueCount="24">
  <si>
    <t>Finland</t>
  </si>
  <si>
    <t>Sverige</t>
  </si>
  <si>
    <t>Norge</t>
  </si>
  <si>
    <t>Danmark</t>
  </si>
  <si>
    <t>%</t>
  </si>
  <si>
    <t>Norden</t>
  </si>
  <si>
    <t>Utländska köpare</t>
  </si>
  <si>
    <t>Inhemska köpare</t>
  </si>
  <si>
    <t>Bostäder</t>
  </si>
  <si>
    <t>Kontor</t>
  </si>
  <si>
    <t>Handel</t>
  </si>
  <si>
    <t>Övrigt</t>
  </si>
  <si>
    <t>(miljarder euro)</t>
  </si>
  <si>
    <t>Samhällsfastigheter</t>
  </si>
  <si>
    <t>Logistik*</t>
  </si>
  <si>
    <t>* Inklusive lager/logistik</t>
  </si>
  <si>
    <t>Källa: Colliers Research</t>
  </si>
  <si>
    <t>Andel köp</t>
  </si>
  <si>
    <t>Andel sälj</t>
  </si>
  <si>
    <t>2023, %</t>
  </si>
  <si>
    <t>ANDELEN UTLÄNDSKA KÖPARE (2023), % AV TRANSAKTIONSVOLYMEN</t>
  </si>
  <si>
    <t>FÖRDELNINGEN PER SEGMENT (2023 VS 2022), % AV TRANSAKTIONSVOLYMEN</t>
  </si>
  <si>
    <t>TRANSAKTIONSVOLYMEN I NORDEN (2008-2023)</t>
  </si>
  <si>
    <t>ANDELEN NOTERADE FASTIGHETSBOLAG, % AV TRANSAKTIONSVOLYMEN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</si>
</sst>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,##0.000"/>
    <numFmt numFmtId="166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5" fillId="2" borderId="0" xfId="0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9" fontId="7" fillId="2" borderId="1" xfId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9" fontId="5" fillId="2" borderId="0" xfId="1" applyNumberFormat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9" fontId="7" fillId="2" borderId="0" xfId="1" applyNumberFormat="1" applyFont="1" applyFill="1" applyAlignment="1">
      <alignment horizontal="right" vertical="center"/>
    </xf>
    <xf numFmtId="9" fontId="7" fillId="2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3" fillId="0" borderId="0" xfId="0" applyFont="1" applyFill="1"/>
    <xf numFmtId="10" fontId="10" fillId="0" borderId="0" xfId="0" applyNumberFormat="1" applyFont="1" applyFill="1"/>
    <xf numFmtId="10" fontId="13" fillId="0" borderId="0" xfId="0" applyNumberFormat="1" applyFont="1" applyFill="1"/>
    <xf numFmtId="0" fontId="11" fillId="4" borderId="0" xfId="0" applyFont="1" applyFill="1" applyAlignment="1">
      <alignment horizontal="right" vertical="center"/>
    </xf>
    <xf numFmtId="9" fontId="7" fillId="3" borderId="1" xfId="1" applyFont="1" applyFill="1" applyBorder="1" applyAlignment="1">
      <alignment horizontal="right" vertical="center"/>
    </xf>
    <xf numFmtId="9" fontId="7" fillId="3" borderId="0" xfId="1" applyFont="1" applyFill="1" applyAlignment="1">
      <alignment horizontal="right"/>
    </xf>
    <xf numFmtId="166" fontId="5" fillId="2" borderId="0" xfId="1" applyNumberFormat="1" applyFont="1" applyFill="1"/>
    <xf numFmtId="9" fontId="13" fillId="0" borderId="0" xfId="1" applyNumberFormat="1" applyFont="1"/>
    <xf numFmtId="9" fontId="13" fillId="0" borderId="1" xfId="1" applyNumberFormat="1" applyFont="1" applyBorder="1"/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55B2D5ED-85AA-493F-976D-70767AF69783}"/>
  </tableStyles>
  <colors>
    <mruColors>
      <color rgb="FF0C9ED9"/>
      <color rgb="FF25408F"/>
      <color rgb="FFCAD4F2"/>
      <color rgb="FF9EA2A2"/>
      <color rgb="FFB7E4F4"/>
      <color rgb="FFED1B34"/>
      <color rgb="FFCCCDD5"/>
      <color rgb="FF4A4A4D"/>
      <color rgb="FFA7A9AC"/>
      <color rgb="FF85C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TRANSAKTIONSVOLYMEN I NORDEN (2008-2023)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1'!$B$4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numRef>
              <c:f>'Diagram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'Diagram 1'!$C$4:$R$4</c:f>
              <c:numCache>
                <c:formatCode>#,##0.0</c:formatCode>
                <c:ptCount val="16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19.197026398341439</c:v>
                </c:pt>
                <c:pt idx="15">
                  <c:v>7.8362565796457133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'Diagram 1'!$B$5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numRef>
              <c:f>'Diagram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'Diagram 1'!$C$5:$R$5</c:f>
              <c:numCache>
                <c:formatCode>#,##0.0</c:formatCode>
                <c:ptCount val="16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10.38235751827952</c:v>
                </c:pt>
                <c:pt idx="15">
                  <c:v>3.9382674227930918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'Diagram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numRef>
              <c:f>'Diagram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'Diagram 1'!$C$6:$R$6</c:f>
              <c:numCache>
                <c:formatCode>#,##0.0</c:formatCode>
                <c:ptCount val="16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7.8755298999999992</c:v>
                </c:pt>
                <c:pt idx="15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'Diagram 1'!$B$7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9EA2A2"/>
            </a:solidFill>
            <a:ln>
              <a:noFill/>
            </a:ln>
          </c:spPr>
          <c:invertIfNegative val="0"/>
          <c:cat>
            <c:numRef>
              <c:f>'Diagram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'Diagram 1'!$C$7:$R$7</c:f>
              <c:numCache>
                <c:formatCode>#,##0.0</c:formatCode>
                <c:ptCount val="16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11.559879207670045</c:v>
                </c:pt>
                <c:pt idx="15">
                  <c:v>5.3686032744416083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Miljarder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4'!$G$5:$G$10</c:f>
              <c:numCache>
                <c:formatCode>0%</c:formatCode>
                <c:ptCount val="6"/>
                <c:pt idx="0">
                  <c:v>0.21036800332240141</c:v>
                </c:pt>
                <c:pt idx="1">
                  <c:v>0.26387478378994716</c:v>
                </c:pt>
                <c:pt idx="2">
                  <c:v>9.1516667566143295E-2</c:v>
                </c:pt>
                <c:pt idx="3">
                  <c:v>0.25721993727379722</c:v>
                </c:pt>
                <c:pt idx="4">
                  <c:v>9.1497743037110765E-2</c:v>
                </c:pt>
                <c:pt idx="5">
                  <c:v>8.5522865010600108E-2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4'!$D$15:$D$20</c:f>
              <c:numCache>
                <c:formatCode>0%</c:formatCode>
                <c:ptCount val="6"/>
                <c:pt idx="0">
                  <c:v>0.24447211858092999</c:v>
                </c:pt>
                <c:pt idx="1">
                  <c:v>9.3408681978896915E-2</c:v>
                </c:pt>
                <c:pt idx="2">
                  <c:v>0.16499203215220834</c:v>
                </c:pt>
                <c:pt idx="3">
                  <c:v>0.24510067319680837</c:v>
                </c:pt>
                <c:pt idx="4">
                  <c:v>0.16372727436086496</c:v>
                </c:pt>
                <c:pt idx="5">
                  <c:v>8.8299219730291631E-2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4'!$E$15:$E$20</c:f>
              <c:numCache>
                <c:formatCode>0%</c:formatCode>
                <c:ptCount val="6"/>
                <c:pt idx="0">
                  <c:v>0.12723151492320534</c:v>
                </c:pt>
                <c:pt idx="1">
                  <c:v>0.25499268309552092</c:v>
                </c:pt>
                <c:pt idx="2">
                  <c:v>0.13424770312915704</c:v>
                </c:pt>
                <c:pt idx="3">
                  <c:v>0.13438199250567251</c:v>
                </c:pt>
                <c:pt idx="4">
                  <c:v>0.2336800981480624</c:v>
                </c:pt>
                <c:pt idx="5">
                  <c:v>0.11546600819838175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4'!$F$15:$F$20</c:f>
              <c:numCache>
                <c:formatCode>0%</c:formatCode>
                <c:ptCount val="6"/>
                <c:pt idx="0">
                  <c:v>0.15</c:v>
                </c:pt>
                <c:pt idx="1">
                  <c:v>0.39</c:v>
                </c:pt>
                <c:pt idx="2">
                  <c:v>0.19999999999999998</c:v>
                </c:pt>
                <c:pt idx="3">
                  <c:v>0.18</c:v>
                </c:pt>
                <c:pt idx="4">
                  <c:v>3.9999999999999994E-2</c:v>
                </c:pt>
                <c:pt idx="5">
                  <c:v>4.0000000000000022E-2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4'!$G$15:$G$20</c:f>
              <c:numCache>
                <c:formatCode>0%</c:formatCode>
                <c:ptCount val="6"/>
                <c:pt idx="0">
                  <c:v>0.1725165920334418</c:v>
                </c:pt>
                <c:pt idx="1">
                  <c:v>0.26244488797947368</c:v>
                </c:pt>
                <c:pt idx="2">
                  <c:v>0.14286758411040373</c:v>
                </c:pt>
                <c:pt idx="3">
                  <c:v>0.19384400845727151</c:v>
                </c:pt>
                <c:pt idx="4">
                  <c:v>0.16539000007311916</c:v>
                </c:pt>
                <c:pt idx="5">
                  <c:v>6.2936927346290167E-2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UTLÄNDSKA KÖPARE (2023)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2'!$C$3</c:f>
              <c:strCache>
                <c:ptCount val="1"/>
                <c:pt idx="0">
                  <c:v>Utländska köpare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2'!$C$4:$C$8</c:f>
              <c:numCache>
                <c:formatCode>0%</c:formatCode>
                <c:ptCount val="5"/>
                <c:pt idx="0">
                  <c:v>0.29175819602943426</c:v>
                </c:pt>
                <c:pt idx="1">
                  <c:v>0.15238740037171039</c:v>
                </c:pt>
                <c:pt idx="2">
                  <c:v>0.46768515317002474</c:v>
                </c:pt>
                <c:pt idx="3">
                  <c:v>0.30199999999999999</c:v>
                </c:pt>
                <c:pt idx="4">
                  <c:v>0.28909609453611806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'Diagram 2'!$D$3</c:f>
              <c:strCache>
                <c:ptCount val="1"/>
                <c:pt idx="0">
                  <c:v>Inhemska köpare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2'!$D$4:$D$8</c:f>
              <c:numCache>
                <c:formatCode>0%</c:formatCode>
                <c:ptCount val="5"/>
                <c:pt idx="0">
                  <c:v>0.7082418039705658</c:v>
                </c:pt>
                <c:pt idx="1">
                  <c:v>0.84761259962828961</c:v>
                </c:pt>
                <c:pt idx="2">
                  <c:v>0.53231484682997521</c:v>
                </c:pt>
                <c:pt idx="3">
                  <c:v>0.69799999999999995</c:v>
                </c:pt>
                <c:pt idx="4">
                  <c:v>0.71090390546388182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</a:t>
            </a:r>
            <a:r>
              <a:rPr lang="sv-SE" baseline="0">
                <a:solidFill>
                  <a:srgbClr val="4A4A4D"/>
                </a:solidFill>
              </a:rPr>
              <a:t> </a:t>
            </a:r>
            <a:r>
              <a:rPr lang="sv-SE">
                <a:solidFill>
                  <a:srgbClr val="4A4A4D"/>
                </a:solidFill>
              </a:rPr>
              <a:t>NOTERADE FASTIGHETSBOLAG PÅ KÖPSIDAN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3'!$C$3:$D$3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5408F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3'!$C$5:$C$9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7.2992883147413978E-2</c:v>
                </c:pt>
                <c:pt idx="2">
                  <c:v>5.1098577250340026E-2</c:v>
                </c:pt>
                <c:pt idx="3">
                  <c:v>3.185169548580548E-3</c:v>
                </c:pt>
                <c:pt idx="4">
                  <c:v>5.7237450980792269E-2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1"/>
          <c:tx>
            <c:strRef>
              <c:f>'Diagram 3'!$E$3:$F$3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3'!$E$5:$E$9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1.8319714025914455E-2</c:v>
                </c:pt>
                <c:pt idx="3">
                  <c:v>3.3340078385733551E-2</c:v>
                </c:pt>
                <c:pt idx="4">
                  <c:v>8.4913543657301485E-2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2"/>
          <c:tx>
            <c:strRef>
              <c:f>'Diagram 3'!$G$3:$H$3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val>
            <c:numRef>
              <c:f>'Diagram 3'!$G$5:$G$9</c:f>
              <c:numCache>
                <c:formatCode>0%</c:formatCode>
                <c:ptCount val="5"/>
                <c:pt idx="0">
                  <c:v>0.48859585988326099</c:v>
                </c:pt>
                <c:pt idx="1">
                  <c:v>0.12922672117741252</c:v>
                </c:pt>
                <c:pt idx="2">
                  <c:v>4.2909804238476526E-2</c:v>
                </c:pt>
                <c:pt idx="3">
                  <c:v>6.3733745635856246E-3</c:v>
                </c:pt>
                <c:pt idx="4">
                  <c:v>0.27051729491572774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B-4599-9CD8-C4A1C4F5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18462477230649249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NOTERADE FASTIGHETSBOLAG PÅ SÄLJSIDAN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3'!$C$3:$D$3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5408F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3'!$D$5:$D$9</c:f>
              <c:numCache>
                <c:formatCode>0%</c:formatCode>
                <c:ptCount val="5"/>
                <c:pt idx="0">
                  <c:v>0.33373296944805247</c:v>
                </c:pt>
                <c:pt idx="1">
                  <c:v>5.7025906994545496E-2</c:v>
                </c:pt>
                <c:pt idx="2">
                  <c:v>7.5214407437794215E-2</c:v>
                </c:pt>
                <c:pt idx="3">
                  <c:v>0</c:v>
                </c:pt>
                <c:pt idx="4">
                  <c:v>0.15410212173639617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1"/>
          <c:tx>
            <c:strRef>
              <c:f>'Diagram 3'!$E$3:$F$3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C9ED9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3'!$F$5:$F$9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0.1235356805868451</c:v>
                </c:pt>
                <c:pt idx="3">
                  <c:v>9.4762355646752835E-3</c:v>
                </c:pt>
                <c:pt idx="4">
                  <c:v>0.14818380564467037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2"/>
          <c:tx>
            <c:strRef>
              <c:f>'Diagram 3'!$G$3:$H$3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val>
            <c:numRef>
              <c:f>'Diagram 3'!$H$5:$H$9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2.7963547541041429E-2</c:v>
                </c:pt>
                <c:pt idx="2">
                  <c:v>0.18415524554293281</c:v>
                </c:pt>
                <c:pt idx="3">
                  <c:v>4.6381689150771319E-3</c:v>
                </c:pt>
                <c:pt idx="4">
                  <c:v>8.7381339136868477E-2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DE-4279-913C-C0DAA69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18462477230649249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4'!$C$15:$C$20</c:f>
              <c:numCache>
                <c:formatCode>0%</c:formatCode>
                <c:ptCount val="6"/>
                <c:pt idx="0">
                  <c:v>0.16573768073482145</c:v>
                </c:pt>
                <c:pt idx="1">
                  <c:v>0.28011234815274444</c:v>
                </c:pt>
                <c:pt idx="2">
                  <c:v>0.10003482405025667</c:v>
                </c:pt>
                <c:pt idx="3">
                  <c:v>0.19885337446746562</c:v>
                </c:pt>
                <c:pt idx="4">
                  <c:v>0.21377955473412452</c:v>
                </c:pt>
                <c:pt idx="5">
                  <c:v>4.1482217860587096E-2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606216711724692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4'!$C$5:$C$10</c:f>
              <c:numCache>
                <c:formatCode>0%</c:formatCode>
                <c:ptCount val="6"/>
                <c:pt idx="0">
                  <c:v>0.18282625186421578</c:v>
                </c:pt>
                <c:pt idx="1">
                  <c:v>0.23074243599020633</c:v>
                </c:pt>
                <c:pt idx="2">
                  <c:v>7.7178463229183411E-2</c:v>
                </c:pt>
                <c:pt idx="3">
                  <c:v>0.33929772962163796</c:v>
                </c:pt>
                <c:pt idx="4">
                  <c:v>0.12945865405284035</c:v>
                </c:pt>
                <c:pt idx="5">
                  <c:v>4.0496465241916135E-2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5242854262434214"/>
          <c:h val="0.68934529523823262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4'!$D$5:$D$10</c:f>
              <c:numCache>
                <c:formatCode>0%</c:formatCode>
                <c:ptCount val="6"/>
                <c:pt idx="0">
                  <c:v>0.32945788594392367</c:v>
                </c:pt>
                <c:pt idx="1">
                  <c:v>0.22104196576514271</c:v>
                </c:pt>
                <c:pt idx="2">
                  <c:v>0.12153534079728638</c:v>
                </c:pt>
                <c:pt idx="3">
                  <c:v>0.13692929653132299</c:v>
                </c:pt>
                <c:pt idx="4">
                  <c:v>2.8157066499008152E-2</c:v>
                </c:pt>
                <c:pt idx="5">
                  <c:v>0.16287844446331606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4'!$E$5:$E$10</c:f>
              <c:numCache>
                <c:formatCode>0%</c:formatCode>
                <c:ptCount val="6"/>
                <c:pt idx="0">
                  <c:v>0.19066636446806151</c:v>
                </c:pt>
                <c:pt idx="1">
                  <c:v>0.19736657076824066</c:v>
                </c:pt>
                <c:pt idx="2">
                  <c:v>0.11346923447247867</c:v>
                </c:pt>
                <c:pt idx="3">
                  <c:v>0.15176587659378055</c:v>
                </c:pt>
                <c:pt idx="4">
                  <c:v>0.14558472948537451</c:v>
                </c:pt>
                <c:pt idx="5">
                  <c:v>0.20114722421206413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4'!$F$5:$F$10</c:f>
              <c:numCache>
                <c:formatCode>0%</c:formatCode>
                <c:ptCount val="6"/>
                <c:pt idx="0">
                  <c:v>0.17754300855139632</c:v>
                </c:pt>
                <c:pt idx="1">
                  <c:v>0.37189847332550968</c:v>
                </c:pt>
                <c:pt idx="2">
                  <c:v>8.096425992100871E-2</c:v>
                </c:pt>
                <c:pt idx="3">
                  <c:v>0.27279346822317768</c:v>
                </c:pt>
                <c:pt idx="4">
                  <c:v>5.5058336167962241E-2</c:v>
                </c:pt>
                <c:pt idx="5">
                  <c:v>4.174245381094549E-2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27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9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9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W11"/>
  <sheetViews>
    <sheetView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6384" width="9.140625" style="3"/>
  </cols>
  <sheetData>
    <row r="2" spans="2:23" s="2" customFormat="1" ht="21" customHeight="1">
      <c r="B2" s="1" t="s">
        <v>22</v>
      </c>
      <c r="P2" s="3"/>
      <c r="Q2" s="3"/>
      <c r="R2" s="3"/>
    </row>
    <row r="3" spans="2:23">
      <c r="B3" s="15" t="s">
        <v>12</v>
      </c>
      <c r="C3" s="16">
        <v>2008</v>
      </c>
      <c r="D3" s="16">
        <v>2009</v>
      </c>
      <c r="E3" s="16">
        <v>2010</v>
      </c>
      <c r="F3" s="16">
        <v>2011</v>
      </c>
      <c r="G3" s="16">
        <v>2012</v>
      </c>
      <c r="H3" s="16">
        <v>2013</v>
      </c>
      <c r="I3" s="16">
        <v>2014</v>
      </c>
      <c r="J3" s="16">
        <v>2015</v>
      </c>
      <c r="K3" s="16">
        <v>2016</v>
      </c>
      <c r="L3" s="16">
        <v>2017</v>
      </c>
      <c r="M3" s="16">
        <v>2018</v>
      </c>
      <c r="N3" s="16">
        <v>2019</v>
      </c>
      <c r="O3" s="16">
        <v>2020</v>
      </c>
      <c r="P3" s="16">
        <v>2021</v>
      </c>
      <c r="Q3" s="16">
        <v>2022</v>
      </c>
      <c r="R3" s="16">
        <v>2023</v>
      </c>
      <c r="S3" s="14" t="s">
        <v>19</v>
      </c>
    </row>
    <row r="4" spans="2:23">
      <c r="B4" s="8" t="s">
        <v>1</v>
      </c>
      <c r="C4" s="9">
        <v>18.085807958477506</v>
      </c>
      <c r="D4" s="9">
        <v>6.5967991522491367</v>
      </c>
      <c r="E4" s="9">
        <v>11.505190311418685</v>
      </c>
      <c r="F4" s="9">
        <v>10.657439446366782</v>
      </c>
      <c r="G4" s="9">
        <v>13.079584775086506</v>
      </c>
      <c r="H4" s="9">
        <v>10.653889515219843</v>
      </c>
      <c r="I4" s="9">
        <v>15.913865546218489</v>
      </c>
      <c r="J4" s="9">
        <v>15.417106652587115</v>
      </c>
      <c r="K4" s="9">
        <v>22.0756492370217</v>
      </c>
      <c r="L4" s="9">
        <v>15.4887755102041</v>
      </c>
      <c r="M4" s="9">
        <v>15.230893971453625</v>
      </c>
      <c r="N4" s="9">
        <v>22.10122564171667</v>
      </c>
      <c r="O4" s="9">
        <v>18.027400812508382</v>
      </c>
      <c r="P4" s="9">
        <v>34.992897623968325</v>
      </c>
      <c r="Q4" s="9">
        <v>19.197026398341439</v>
      </c>
      <c r="R4" s="9">
        <v>7.8362565796457133</v>
      </c>
      <c r="S4" s="10">
        <f>R4/$R$8</f>
        <v>0.39872822626372262</v>
      </c>
      <c r="V4" s="2"/>
    </row>
    <row r="5" spans="2:23">
      <c r="B5" s="8" t="s">
        <v>2</v>
      </c>
      <c r="C5" s="9">
        <v>3.0639103303463169</v>
      </c>
      <c r="D5" s="9">
        <v>1.4225297962322188</v>
      </c>
      <c r="E5" s="9">
        <v>5.4712684470469952</v>
      </c>
      <c r="F5" s="9">
        <v>4.0487386508147765</v>
      </c>
      <c r="G5" s="9">
        <v>6.5294117647058831</v>
      </c>
      <c r="H5" s="9">
        <v>4.6606538895152205</v>
      </c>
      <c r="I5" s="9">
        <v>6.0840707964601775</v>
      </c>
      <c r="J5" s="9">
        <v>12.5</v>
      </c>
      <c r="K5" s="9">
        <v>7.5742641744667782</v>
      </c>
      <c r="L5" s="9">
        <v>8.5106382978723403</v>
      </c>
      <c r="M5" s="9">
        <v>9.8120771506458642</v>
      </c>
      <c r="N5" s="9">
        <v>9.7912433704894415</v>
      </c>
      <c r="O5" s="9">
        <v>9.334299733195623</v>
      </c>
      <c r="P5" s="9">
        <v>15.846994156607643</v>
      </c>
      <c r="Q5" s="9">
        <v>10.38235751827952</v>
      </c>
      <c r="R5" s="9">
        <v>3.9382674227930918</v>
      </c>
      <c r="S5" s="10">
        <f>R5/$R$8</f>
        <v>0.20038884231040413</v>
      </c>
      <c r="V5" s="2"/>
    </row>
    <row r="6" spans="2:23">
      <c r="B6" s="8" t="s">
        <v>0</v>
      </c>
      <c r="C6" s="9">
        <v>4.0999999999999996</v>
      </c>
      <c r="D6" s="9">
        <v>1.8</v>
      </c>
      <c r="E6" s="9">
        <v>2.4</v>
      </c>
      <c r="F6" s="9">
        <v>1.8</v>
      </c>
      <c r="G6" s="9">
        <v>2.1</v>
      </c>
      <c r="H6" s="9">
        <v>1.9</v>
      </c>
      <c r="I6" s="9">
        <v>4</v>
      </c>
      <c r="J6" s="9">
        <v>6</v>
      </c>
      <c r="K6" s="9">
        <v>7.406200000000001</v>
      </c>
      <c r="L6" s="9">
        <v>9.9</v>
      </c>
      <c r="M6" s="9">
        <v>9.434724000000001</v>
      </c>
      <c r="N6" s="9">
        <v>6.577201500000001</v>
      </c>
      <c r="O6" s="9">
        <v>5.9984078171333328</v>
      </c>
      <c r="P6" s="9">
        <v>7.497389726583978</v>
      </c>
      <c r="Q6" s="9">
        <v>7.8755298999999992</v>
      </c>
      <c r="R6" s="9">
        <v>2.5099999999999998</v>
      </c>
      <c r="S6" s="10">
        <f>R6/$R$8</f>
        <v>0.12771504324162794</v>
      </c>
      <c r="V6" s="2"/>
    </row>
    <row r="7" spans="2:23">
      <c r="B7" s="11" t="s">
        <v>3</v>
      </c>
      <c r="C7" s="12">
        <v>5.2179930795847742</v>
      </c>
      <c r="D7" s="12">
        <v>2.1407151095732408</v>
      </c>
      <c r="E7" s="12">
        <v>3.0772779700115338</v>
      </c>
      <c r="F7" s="12">
        <v>1.4464291280900274</v>
      </c>
      <c r="G7" s="12">
        <v>3.0103806228373702</v>
      </c>
      <c r="H7" s="12">
        <v>2.7838218714768885</v>
      </c>
      <c r="I7" s="12">
        <v>2.9026845637583891</v>
      </c>
      <c r="J7" s="12">
        <v>6.2</v>
      </c>
      <c r="K7" s="12">
        <v>6.3173134468869137</v>
      </c>
      <c r="L7" s="12">
        <v>8.3252699999999997</v>
      </c>
      <c r="M7" s="12">
        <v>9.09417648192683</v>
      </c>
      <c r="N7" s="12">
        <v>6.9423906812762048</v>
      </c>
      <c r="O7" s="12">
        <v>8.7599707174953156</v>
      </c>
      <c r="P7" s="12">
        <v>13.953408180908465</v>
      </c>
      <c r="Q7" s="12">
        <v>11.559879207670045</v>
      </c>
      <c r="R7" s="12">
        <v>5.3686032744416083</v>
      </c>
      <c r="S7" s="55">
        <f>R7/$R$8</f>
        <v>0.2731678881842452</v>
      </c>
      <c r="V7" s="4"/>
    </row>
    <row r="8" spans="2:23">
      <c r="B8" s="7" t="s">
        <v>5</v>
      </c>
      <c r="C8" s="13">
        <f>SUM(C4:C7)</f>
        <v>30.467711368408594</v>
      </c>
      <c r="D8" s="13">
        <f t="shared" ref="D8:R8" si="0">SUM(D4:D7)</f>
        <v>11.960044058054597</v>
      </c>
      <c r="E8" s="13">
        <f t="shared" si="0"/>
        <v>22.453736728477214</v>
      </c>
      <c r="F8" s="13">
        <f t="shared" si="0"/>
        <v>17.952607225271585</v>
      </c>
      <c r="G8" s="13">
        <f t="shared" si="0"/>
        <v>24.719377162629762</v>
      </c>
      <c r="H8" s="13">
        <f t="shared" si="0"/>
        <v>19.998365276211953</v>
      </c>
      <c r="I8" s="13">
        <f t="shared" si="0"/>
        <v>28.900620906437055</v>
      </c>
      <c r="J8" s="13">
        <f t="shared" si="0"/>
        <v>40.117106652587118</v>
      </c>
      <c r="K8" s="13">
        <f t="shared" si="0"/>
        <v>43.373426858375389</v>
      </c>
      <c r="L8" s="13">
        <f t="shared" si="0"/>
        <v>42.224683808076435</v>
      </c>
      <c r="M8" s="13">
        <f t="shared" si="0"/>
        <v>43.57187160402632</v>
      </c>
      <c r="N8" s="13">
        <f t="shared" si="0"/>
        <v>45.412061193482316</v>
      </c>
      <c r="O8" s="13">
        <f t="shared" si="0"/>
        <v>42.120079080332651</v>
      </c>
      <c r="P8" s="13">
        <f t="shared" si="0"/>
        <v>72.290689688068412</v>
      </c>
      <c r="Q8" s="13">
        <f t="shared" si="0"/>
        <v>49.014793024291002</v>
      </c>
      <c r="R8" s="13">
        <f t="shared" si="0"/>
        <v>19.653127276880415</v>
      </c>
      <c r="S8" s="56">
        <f>SUM(S4:S7)</f>
        <v>0.99999999999999989</v>
      </c>
    </row>
    <row r="9" spans="2:23">
      <c r="W9" s="7"/>
    </row>
    <row r="10" spans="2:23">
      <c r="B10" s="7" t="s">
        <v>16</v>
      </c>
      <c r="R10" s="57"/>
    </row>
    <row r="11" spans="2:23">
      <c r="R11" s="5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20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5" t="s">
        <v>4</v>
      </c>
      <c r="C3" s="6" t="s">
        <v>6</v>
      </c>
      <c r="D3" s="6" t="s">
        <v>7</v>
      </c>
    </row>
    <row r="4" spans="2:20">
      <c r="B4" s="8" t="s">
        <v>1</v>
      </c>
      <c r="C4" s="44">
        <v>0.29175819602943426</v>
      </c>
      <c r="D4" s="18">
        <f>100%-C4</f>
        <v>0.7082418039705658</v>
      </c>
      <c r="E4" s="17"/>
    </row>
    <row r="5" spans="2:20">
      <c r="B5" s="8" t="s">
        <v>2</v>
      </c>
      <c r="C5" s="44">
        <v>0.15238740037171039</v>
      </c>
      <c r="D5" s="18">
        <f>100%-C5</f>
        <v>0.84761259962828961</v>
      </c>
      <c r="E5" s="17"/>
    </row>
    <row r="6" spans="2:20">
      <c r="B6" s="8" t="s">
        <v>0</v>
      </c>
      <c r="C6" s="44">
        <v>0.46768515317002474</v>
      </c>
      <c r="D6" s="18">
        <f>100%-C6</f>
        <v>0.53231484682997521</v>
      </c>
      <c r="E6" s="17"/>
      <c r="F6" s="40"/>
    </row>
    <row r="7" spans="2:20">
      <c r="B7" s="8" t="s">
        <v>3</v>
      </c>
      <c r="C7" s="44">
        <v>0.30199999999999999</v>
      </c>
      <c r="D7" s="18">
        <f>100%-C7</f>
        <v>0.69799999999999995</v>
      </c>
      <c r="E7" s="17"/>
    </row>
    <row r="8" spans="2:20">
      <c r="B8" s="11" t="s">
        <v>5</v>
      </c>
      <c r="C8" s="45">
        <v>0.28909609453611806</v>
      </c>
      <c r="D8" s="19">
        <v>0.71090390546388182</v>
      </c>
      <c r="E8" s="17"/>
    </row>
    <row r="9" spans="2:20">
      <c r="B9" s="7"/>
      <c r="C9" s="7"/>
      <c r="D9" s="7"/>
    </row>
    <row r="10" spans="2:20">
      <c r="B10" s="7" t="s">
        <v>16</v>
      </c>
      <c r="C10" s="7"/>
      <c r="D10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T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8" width="14.28515625" style="3" customWidth="1"/>
    <col min="9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20" t="s">
        <v>23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2" customFormat="1" ht="21" customHeight="1">
      <c r="B3" s="1"/>
      <c r="C3" s="61">
        <v>2023</v>
      </c>
      <c r="D3" s="61"/>
      <c r="E3" s="61">
        <v>2022</v>
      </c>
      <c r="F3" s="61"/>
      <c r="G3" s="61">
        <v>2021</v>
      </c>
      <c r="H3" s="61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2" customFormat="1" ht="11.45" customHeight="1">
      <c r="B4" s="5" t="s">
        <v>4</v>
      </c>
      <c r="C4" s="6" t="s">
        <v>17</v>
      </c>
      <c r="D4" s="6" t="s">
        <v>18</v>
      </c>
      <c r="E4" s="6" t="s">
        <v>17</v>
      </c>
      <c r="F4" s="6" t="s">
        <v>18</v>
      </c>
      <c r="G4" s="6" t="s">
        <v>17</v>
      </c>
      <c r="H4" s="6" t="s">
        <v>18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2" customFormat="1" ht="11.45" customHeight="1">
      <c r="B5" s="8" t="s">
        <v>1</v>
      </c>
      <c r="C5" s="21">
        <v>8.8316668518182401E-2</v>
      </c>
      <c r="D5" s="21">
        <v>0.33373296944805247</v>
      </c>
      <c r="E5" s="21">
        <v>0.16</v>
      </c>
      <c r="F5" s="21">
        <v>0.31</v>
      </c>
      <c r="G5" s="21">
        <v>0.48859585988326099</v>
      </c>
      <c r="H5" s="21">
        <v>0.1265490281788767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s="2" customFormat="1" ht="11.45" customHeight="1">
      <c r="B6" s="8" t="s">
        <v>2</v>
      </c>
      <c r="C6" s="21">
        <v>7.2992883147413978E-2</v>
      </c>
      <c r="D6" s="21">
        <v>5.7025906994545496E-2</v>
      </c>
      <c r="E6" s="21">
        <v>5.4015748168549205E-2</v>
      </c>
      <c r="F6" s="21">
        <v>2.2120919520008445E-2</v>
      </c>
      <c r="G6" s="21">
        <v>0.12922672117741252</v>
      </c>
      <c r="H6" s="21">
        <v>2.7963547541041429E-2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s="2" customFormat="1" ht="11.45" customHeight="1">
      <c r="B7" s="8" t="s">
        <v>0</v>
      </c>
      <c r="C7" s="21">
        <v>5.1098577250340026E-2</v>
      </c>
      <c r="D7" s="21">
        <v>7.5214407437794215E-2</v>
      </c>
      <c r="E7" s="21">
        <v>1.8319714025914455E-2</v>
      </c>
      <c r="F7" s="21">
        <v>0.1235356805868451</v>
      </c>
      <c r="G7" s="21">
        <v>4.2909804238476526E-2</v>
      </c>
      <c r="H7" s="21">
        <v>0.18415524554293281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2" customFormat="1" ht="11.45" customHeight="1">
      <c r="B8" s="8" t="s">
        <v>3</v>
      </c>
      <c r="C8" s="21">
        <v>3.185169548580548E-3</v>
      </c>
      <c r="D8" s="21">
        <v>0</v>
      </c>
      <c r="E8" s="21">
        <v>3.3340078385733551E-2</v>
      </c>
      <c r="F8" s="21">
        <v>9.4762355646752835E-3</v>
      </c>
      <c r="G8" s="21">
        <v>6.3733745635856246E-3</v>
      </c>
      <c r="H8" s="21">
        <v>4.6381689150771319E-3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s="2" customFormat="1" ht="11.45" customHeight="1">
      <c r="B9" s="11" t="s">
        <v>5</v>
      </c>
      <c r="C9" s="22">
        <v>5.7237450980792269E-2</v>
      </c>
      <c r="D9" s="22">
        <v>0.15410212173639617</v>
      </c>
      <c r="E9" s="22">
        <v>8.4913543657301485E-2</v>
      </c>
      <c r="F9" s="22">
        <v>0.14818380564467037</v>
      </c>
      <c r="G9" s="22">
        <v>0.27051729491572774</v>
      </c>
      <c r="H9" s="22">
        <v>8.7381339136868477E-2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s="2" customFormat="1" ht="11.45" customHeight="1">
      <c r="B10" s="8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 s="2" customFormat="1" ht="11.45" customHeight="1">
      <c r="B11" s="7" t="s">
        <v>16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s="2" customFormat="1" ht="11.45" customHeight="1">
      <c r="B12" s="23"/>
      <c r="C12" s="60">
        <v>2022</v>
      </c>
      <c r="D12" s="60"/>
      <c r="E12" s="60">
        <v>2021</v>
      </c>
      <c r="F12" s="60"/>
      <c r="G12" s="60"/>
      <c r="H12" s="60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>
      <c r="B13" s="41"/>
      <c r="C13" s="41"/>
      <c r="D13" s="41"/>
      <c r="E13" s="41"/>
      <c r="F13" s="41"/>
      <c r="G13" s="41"/>
      <c r="H13" s="41"/>
    </row>
    <row r="14" spans="2:20">
      <c r="B14" s="41"/>
      <c r="C14" s="41"/>
      <c r="D14" s="41"/>
      <c r="E14" s="41"/>
      <c r="F14" s="41"/>
      <c r="G14" s="41"/>
      <c r="H14" s="41"/>
    </row>
    <row r="34" ht="11.25" customHeight="1"/>
  </sheetData>
  <mergeCells count="6">
    <mergeCell ref="C12:D12"/>
    <mergeCell ref="E12:F12"/>
    <mergeCell ref="C3:D3"/>
    <mergeCell ref="E3:F3"/>
    <mergeCell ref="G3:H3"/>
    <mergeCell ref="G12:H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24" customWidth="1"/>
    <col min="2" max="2" width="27.140625" style="24" customWidth="1"/>
    <col min="3" max="3" width="9.140625" style="24" customWidth="1"/>
    <col min="4" max="6" width="10" style="24" bestFit="1" customWidth="1"/>
    <col min="7" max="7" width="8.7109375" style="24" customWidth="1"/>
    <col min="8" max="8" width="8.7109375" style="46" customWidth="1"/>
    <col min="9" max="10" width="9.140625" style="24"/>
    <col min="11" max="11" width="10.140625" style="24" bestFit="1" customWidth="1"/>
    <col min="12" max="26" width="9.140625" style="24"/>
    <col min="27" max="27" width="9.140625" style="25"/>
    <col min="28" max="16384" width="9.140625" style="24"/>
  </cols>
  <sheetData>
    <row r="2" spans="2:10" ht="14.25">
      <c r="B2" s="36" t="s">
        <v>21</v>
      </c>
      <c r="J2" s="37">
        <f>+B4</f>
        <v>2023</v>
      </c>
    </row>
    <row r="3" spans="2:10">
      <c r="C3" s="26"/>
      <c r="D3" s="26"/>
      <c r="E3" s="26"/>
      <c r="F3" s="26"/>
      <c r="G3" s="26"/>
      <c r="H3" s="47"/>
    </row>
    <row r="4" spans="2:10">
      <c r="B4" s="35">
        <v>2023</v>
      </c>
      <c r="C4" s="54" t="s">
        <v>1</v>
      </c>
      <c r="D4" s="54" t="s">
        <v>2</v>
      </c>
      <c r="E4" s="54" t="s">
        <v>0</v>
      </c>
      <c r="F4" s="54" t="s">
        <v>3</v>
      </c>
      <c r="G4" s="54" t="s">
        <v>5</v>
      </c>
      <c r="H4" s="48"/>
    </row>
    <row r="5" spans="2:10">
      <c r="B5" s="28" t="s">
        <v>9</v>
      </c>
      <c r="C5" s="29">
        <v>0.18282625186421578</v>
      </c>
      <c r="D5" s="29">
        <v>0.32945788594392367</v>
      </c>
      <c r="E5" s="29">
        <v>0.19066636446806151</v>
      </c>
      <c r="F5" s="29">
        <v>0.17754300855139632</v>
      </c>
      <c r="G5" s="58">
        <v>0.21036800332240141</v>
      </c>
      <c r="H5" s="49"/>
    </row>
    <row r="6" spans="2:10">
      <c r="B6" s="28" t="s">
        <v>8</v>
      </c>
      <c r="C6" s="29">
        <v>0.23074243599020633</v>
      </c>
      <c r="D6" s="29">
        <v>0.22104196576514271</v>
      </c>
      <c r="E6" s="29">
        <v>0.19736657076824066</v>
      </c>
      <c r="F6" s="29">
        <v>0.37189847332550968</v>
      </c>
      <c r="G6" s="58">
        <v>0.26387478378994716</v>
      </c>
      <c r="H6" s="49"/>
    </row>
    <row r="7" spans="2:10">
      <c r="B7" s="28" t="s">
        <v>10</v>
      </c>
      <c r="C7" s="29">
        <v>7.7178463229183411E-2</v>
      </c>
      <c r="D7" s="29">
        <v>0.12153534079728638</v>
      </c>
      <c r="E7" s="29">
        <v>0.11346923447247867</v>
      </c>
      <c r="F7" s="29">
        <v>8.096425992100871E-2</v>
      </c>
      <c r="G7" s="58">
        <v>9.1516667566143295E-2</v>
      </c>
      <c r="H7" s="49"/>
    </row>
    <row r="8" spans="2:10">
      <c r="B8" s="28" t="s">
        <v>14</v>
      </c>
      <c r="C8" s="29">
        <v>0.33929772962163796</v>
      </c>
      <c r="D8" s="29">
        <v>0.13692929653132299</v>
      </c>
      <c r="E8" s="29">
        <v>0.15176587659378055</v>
      </c>
      <c r="F8" s="29">
        <v>0.27279346822317768</v>
      </c>
      <c r="G8" s="58">
        <v>0.25721993727379722</v>
      </c>
      <c r="H8" s="49"/>
    </row>
    <row r="9" spans="2:10">
      <c r="B9" s="28" t="s">
        <v>13</v>
      </c>
      <c r="C9" s="29">
        <v>0.12945865405284035</v>
      </c>
      <c r="D9" s="29">
        <v>2.8157066499008152E-2</v>
      </c>
      <c r="E9" s="29">
        <v>0.14558472948537451</v>
      </c>
      <c r="F9" s="29">
        <v>5.5058336167962241E-2</v>
      </c>
      <c r="G9" s="58">
        <v>9.1497743037110765E-2</v>
      </c>
      <c r="H9" s="49"/>
    </row>
    <row r="10" spans="2:10">
      <c r="B10" s="30" t="s">
        <v>11</v>
      </c>
      <c r="C10" s="31">
        <v>4.0496465241916135E-2</v>
      </c>
      <c r="D10" s="31">
        <v>0.16287844446331606</v>
      </c>
      <c r="E10" s="31">
        <v>0.20114722421206413</v>
      </c>
      <c r="F10" s="31">
        <v>4.174245381094549E-2</v>
      </c>
      <c r="G10" s="59">
        <v>8.5522865010600108E-2</v>
      </c>
      <c r="H10" s="50"/>
    </row>
    <row r="11" spans="2:10">
      <c r="B11" s="32" t="s">
        <v>15</v>
      </c>
      <c r="C11" s="28"/>
      <c r="D11" s="28"/>
      <c r="E11" s="28"/>
      <c r="F11" s="28"/>
      <c r="G11" s="28"/>
      <c r="H11" s="51"/>
    </row>
    <row r="12" spans="2:10">
      <c r="C12" s="42"/>
      <c r="D12" s="42"/>
      <c r="E12" s="42"/>
      <c r="F12" s="42"/>
      <c r="G12" s="42"/>
      <c r="H12" s="52"/>
    </row>
    <row r="13" spans="2:10">
      <c r="J13" s="37">
        <f>+B14</f>
        <v>2022</v>
      </c>
    </row>
    <row r="14" spans="2:10">
      <c r="B14" s="35">
        <v>2022</v>
      </c>
      <c r="C14" s="54" t="s">
        <v>1</v>
      </c>
      <c r="D14" s="54" t="s">
        <v>2</v>
      </c>
      <c r="E14" s="54" t="s">
        <v>0</v>
      </c>
      <c r="F14" s="54" t="s">
        <v>3</v>
      </c>
      <c r="G14" s="54" t="s">
        <v>5</v>
      </c>
      <c r="H14" s="48"/>
    </row>
    <row r="15" spans="2:10">
      <c r="B15" s="28" t="s">
        <v>9</v>
      </c>
      <c r="C15" s="29">
        <v>0.16573768073482145</v>
      </c>
      <c r="D15" s="29">
        <v>0.24447211858092999</v>
      </c>
      <c r="E15" s="29">
        <v>0.12723151492320534</v>
      </c>
      <c r="F15" s="29">
        <v>0.15</v>
      </c>
      <c r="G15" s="29">
        <v>0.1725165920334418</v>
      </c>
      <c r="H15" s="49"/>
    </row>
    <row r="16" spans="2:10">
      <c r="B16" s="28" t="s">
        <v>8</v>
      </c>
      <c r="C16" s="29">
        <v>0.28011234815274444</v>
      </c>
      <c r="D16" s="29">
        <v>9.3408681978896915E-2</v>
      </c>
      <c r="E16" s="29">
        <v>0.25499268309552092</v>
      </c>
      <c r="F16" s="29">
        <v>0.39</v>
      </c>
      <c r="G16" s="29">
        <v>0.26244488797947368</v>
      </c>
      <c r="H16" s="49"/>
    </row>
    <row r="17" spans="2:31">
      <c r="B17" s="28" t="s">
        <v>10</v>
      </c>
      <c r="C17" s="29">
        <v>0.10003482405025667</v>
      </c>
      <c r="D17" s="29">
        <v>0.16499203215220834</v>
      </c>
      <c r="E17" s="29">
        <v>0.13424770312915704</v>
      </c>
      <c r="F17" s="29">
        <v>0.19999999999999998</v>
      </c>
      <c r="G17" s="29">
        <v>0.14286758411040373</v>
      </c>
      <c r="H17" s="49"/>
    </row>
    <row r="18" spans="2:31">
      <c r="B18" s="28" t="s">
        <v>14</v>
      </c>
      <c r="C18" s="29">
        <v>0.19885337446746562</v>
      </c>
      <c r="D18" s="29">
        <v>0.24510067319680837</v>
      </c>
      <c r="E18" s="29">
        <v>0.13438199250567251</v>
      </c>
      <c r="F18" s="29">
        <v>0.18</v>
      </c>
      <c r="G18" s="29">
        <v>0.19384400845727151</v>
      </c>
      <c r="H18" s="49"/>
    </row>
    <row r="19" spans="2:31">
      <c r="B19" s="28" t="s">
        <v>13</v>
      </c>
      <c r="C19" s="29">
        <v>0.21377955473412452</v>
      </c>
      <c r="D19" s="29">
        <v>0.16372727436086496</v>
      </c>
      <c r="E19" s="29">
        <v>0.2336800981480624</v>
      </c>
      <c r="F19" s="29">
        <v>3.9999999999999994E-2</v>
      </c>
      <c r="G19" s="29">
        <v>0.16539000007311916</v>
      </c>
      <c r="H19" s="49"/>
    </row>
    <row r="20" spans="2:31">
      <c r="B20" s="30" t="s">
        <v>11</v>
      </c>
      <c r="C20" s="31">
        <v>4.1482217860587096E-2</v>
      </c>
      <c r="D20" s="31">
        <v>8.8299219730291631E-2</v>
      </c>
      <c r="E20" s="31">
        <v>0.11546600819838175</v>
      </c>
      <c r="F20" s="31">
        <v>4.0000000000000022E-2</v>
      </c>
      <c r="G20" s="31">
        <v>6.2936927346290167E-2</v>
      </c>
      <c r="H20" s="50"/>
    </row>
    <row r="21" spans="2:31">
      <c r="B21" s="32" t="s">
        <v>15</v>
      </c>
      <c r="C21" s="28"/>
      <c r="D21" s="28"/>
      <c r="E21" s="28"/>
      <c r="F21" s="28"/>
      <c r="G21" s="28"/>
      <c r="H21" s="51"/>
    </row>
    <row r="22" spans="2:31">
      <c r="B22" s="28"/>
      <c r="C22" s="33"/>
      <c r="D22" s="33"/>
      <c r="E22" s="33"/>
      <c r="F22" s="33"/>
      <c r="G22" s="28"/>
      <c r="H22" s="51"/>
    </row>
    <row r="23" spans="2:31">
      <c r="B23" s="34" t="s">
        <v>16</v>
      </c>
      <c r="C23" s="43"/>
      <c r="D23" s="43"/>
      <c r="E23" s="43"/>
      <c r="F23" s="43"/>
      <c r="G23" s="43"/>
      <c r="H23" s="53"/>
    </row>
    <row r="24" spans="2:31">
      <c r="J24" s="27"/>
    </row>
    <row r="25" spans="2:31">
      <c r="AA25" s="24"/>
    </row>
    <row r="26" spans="2:31">
      <c r="AA26" s="24"/>
    </row>
    <row r="27" spans="2:31">
      <c r="C27" s="39"/>
      <c r="D27" s="39"/>
      <c r="E27" s="39"/>
      <c r="AA27" s="24"/>
    </row>
    <row r="28" spans="2:31">
      <c r="C28" s="38"/>
      <c r="D28" s="38"/>
      <c r="E28" s="38"/>
      <c r="AA28" s="24"/>
      <c r="AD28" s="25"/>
      <c r="AE28" s="25"/>
    </row>
    <row r="29" spans="2:31">
      <c r="C29" s="38"/>
      <c r="D29" s="38"/>
      <c r="E29" s="38"/>
      <c r="AA29" s="24"/>
      <c r="AD29" s="25"/>
      <c r="AE29" s="25"/>
    </row>
    <row r="30" spans="2:31">
      <c r="C30" s="38"/>
      <c r="D30" s="38"/>
      <c r="E30" s="38"/>
      <c r="AA30" s="24"/>
      <c r="AD30" s="25"/>
      <c r="AE30" s="25"/>
    </row>
    <row r="31" spans="2:31">
      <c r="C31" s="38"/>
      <c r="D31" s="38"/>
      <c r="E31" s="38"/>
      <c r="AA31" s="24"/>
      <c r="AD31" s="25"/>
      <c r="AE31" s="25"/>
    </row>
    <row r="32" spans="2:31">
      <c r="C32" s="38"/>
      <c r="D32" s="38"/>
      <c r="E32" s="38"/>
      <c r="AA32" s="24"/>
      <c r="AD32" s="25"/>
      <c r="AE32" s="25"/>
    </row>
    <row r="33" spans="3:31">
      <c r="C33" s="38"/>
      <c r="D33" s="38"/>
      <c r="E33" s="38"/>
      <c r="AA33" s="24"/>
      <c r="AD33" s="25"/>
      <c r="AE33" s="25"/>
    </row>
    <row r="34" spans="3:31">
      <c r="C34" s="38"/>
      <c r="D34" s="38"/>
      <c r="E34" s="38"/>
      <c r="AA34" s="24"/>
      <c r="AD34" s="25"/>
    </row>
    <row r="35" spans="3:31">
      <c r="C35" s="38"/>
      <c r="D35" s="38"/>
      <c r="E35" s="38"/>
      <c r="AA35" s="24"/>
    </row>
    <row r="36" spans="3:31">
      <c r="AA36" s="24"/>
    </row>
    <row r="37" spans="3:31">
      <c r="AA37" s="24"/>
    </row>
    <row r="38" spans="3:31">
      <c r="AA38" s="24"/>
    </row>
    <row r="39" spans="3:31">
      <c r="AA39" s="24"/>
    </row>
    <row r="40" spans="3:31">
      <c r="AA40" s="24"/>
    </row>
    <row r="41" spans="3:31">
      <c r="AA41" s="24"/>
    </row>
    <row r="42" spans="3:31">
      <c r="AA42" s="24"/>
    </row>
    <row r="43" spans="3:31">
      <c r="AA43" s="24"/>
    </row>
    <row r="44" spans="3:31">
      <c r="AA44" s="24"/>
    </row>
    <row r="45" spans="3:31">
      <c r="AA45" s="24"/>
    </row>
    <row r="46" spans="3:31">
      <c r="AA46" s="24"/>
    </row>
    <row r="47" spans="3:31">
      <c r="AA47" s="24"/>
    </row>
    <row r="48" spans="3:31">
      <c r="AA48" s="24"/>
    </row>
    <row r="49" spans="27:27">
      <c r="AA49" s="24"/>
    </row>
    <row r="50" spans="27:27">
      <c r="AA50" s="24"/>
    </row>
    <row r="51" spans="27:27">
      <c r="AA51" s="24"/>
    </row>
    <row r="52" spans="27:27">
      <c r="AA52" s="24"/>
    </row>
    <row r="53" spans="27:27">
      <c r="AA53" s="24"/>
    </row>
    <row r="54" spans="27:27">
      <c r="AA54" s="24"/>
    </row>
    <row r="55" spans="27:27">
      <c r="AA55" s="24"/>
    </row>
    <row r="56" spans="27:27">
      <c r="AA56" s="24"/>
    </row>
    <row r="57" spans="27:27">
      <c r="AA57" s="2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5" ma:contentTypeDescription="Create a new document." ma:contentTypeScope="" ma:versionID="5c106608b11e3d6c8636cef2485e3c47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b6c733767f1903388b8b04f0ab37ff58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Props1.xml><?xml version="1.0" encoding="utf-8"?>
<ds:datastoreItem xmlns:ds="http://schemas.openxmlformats.org/officeDocument/2006/customXml" ds:itemID="{A664FFBD-733A-4479-89FC-286E121A18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9C1A34-2FD4-46D2-A6AF-730B55B6D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3A780-5474-4E42-BB3F-34478A9934CA}">
  <ds:schemaRefs>
    <ds:schemaRef ds:uri="http://schemas.microsoft.com/office/2006/metadata/properties"/>
    <ds:schemaRef ds:uri="http://schemas.microsoft.com/office/infopath/2007/PartnerControls"/>
    <ds:schemaRef ds:uri="76938d2c-bc1f-4b04-8610-b1b86fad0522"/>
    <ds:schemaRef ds:uri="2bb5ce7d-9896-41fb-a88e-4fa2e087529a"/>
  </ds:schemaRefs>
</ds:datastoreItem>
</file>

<file path=docMetadata/LabelInfo.xml><?xml version="1.0" encoding="utf-8"?>
<clbl:labelList xmlns:clbl="http://schemas.microsoft.com/office/2020/mipLabelMetadata">
  <clbl:label id="{049e3382-8cdc-477b-9317-951b04689668}" enabled="0" method="" siteId="{049e3382-8cdc-477b-9317-951b046896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Diagram 1</vt:lpstr>
      <vt:lpstr>Diagram 2</vt:lpstr>
      <vt:lpstr>Diagram 3</vt:lpstr>
      <vt:lpstr>Diagram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Petersson, John</cp:lastModifiedBy>
  <dcterms:created xsi:type="dcterms:W3CDTF">2015-06-05T18:17:20Z</dcterms:created>
  <dcterms:modified xsi:type="dcterms:W3CDTF">2023-12-20T12:31:53Z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</Properties>
</file>