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_And10lg\INetCache\Content.Outlook\P92EOB25\"/>
    </mc:Choice>
  </mc:AlternateContent>
  <bookViews>
    <workbookView xWindow="0" yWindow="0" windowWidth="28800" windowHeight="1170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E38" i="1"/>
  <c r="E36" i="1"/>
  <c r="J35" i="1"/>
  <c r="E35" i="1"/>
  <c r="F36" i="1"/>
  <c r="G36" i="1"/>
  <c r="I36" i="1"/>
  <c r="J36" i="1"/>
  <c r="K36" i="1"/>
  <c r="L36" i="1"/>
  <c r="M36" i="1"/>
  <c r="N36" i="1"/>
  <c r="F20" i="1"/>
  <c r="F35" i="1"/>
  <c r="G35" i="1"/>
  <c r="H35" i="1"/>
  <c r="I35" i="1"/>
  <c r="K35" i="1"/>
  <c r="L35" i="1"/>
  <c r="M35" i="1"/>
  <c r="F13" i="1"/>
  <c r="M38" i="1" l="1"/>
  <c r="L38" i="1"/>
  <c r="K38" i="1"/>
  <c r="J38" i="1"/>
  <c r="I38" i="1"/>
  <c r="H38" i="1"/>
  <c r="G38" i="1"/>
  <c r="F38" i="1"/>
  <c r="N35" i="1" l="1"/>
</calcChain>
</file>

<file path=xl/sharedStrings.xml><?xml version="1.0" encoding="utf-8"?>
<sst xmlns="http://schemas.openxmlformats.org/spreadsheetml/2006/main" count="37" uniqueCount="25">
  <si>
    <t xml:space="preserve">Bifrost 2022/2 vuggestuer </t>
  </si>
  <si>
    <r>
      <t>1.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0"/>
        <color rgb="FF000000"/>
        <rFont val="Calibri"/>
        <family val="2"/>
      </rPr>
      <t>Fysiske omgivelser (22 spørgsmål)</t>
    </r>
  </si>
  <si>
    <t>Indendørs (underkategori)</t>
  </si>
  <si>
    <t>Udendørs (underkategori)</t>
  </si>
  <si>
    <r>
      <t>2.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0"/>
        <color rgb="FF000000"/>
        <rFont val="Calibri"/>
        <family val="2"/>
      </rPr>
      <t>Relationer (21 spørgsmål)</t>
    </r>
  </si>
  <si>
    <r>
      <t>3.</t>
    </r>
    <r>
      <rPr>
        <b/>
        <sz val="7"/>
        <color rgb="FF000000"/>
        <rFont val="Times New Roman"/>
        <family val="1"/>
      </rPr>
      <t xml:space="preserve">       </t>
    </r>
    <r>
      <rPr>
        <b/>
        <sz val="10"/>
        <color rgb="FF000000"/>
        <rFont val="Calibri"/>
        <family val="2"/>
      </rPr>
      <t>Leg og aktivitet (27 spørgsmål)</t>
    </r>
  </si>
  <si>
    <t>Socio-emotionel udvikling</t>
  </si>
  <si>
    <t>Demokrati og deltagelse</t>
  </si>
  <si>
    <t>Erfaringsdannelse, kreativ og kritisk tænkning</t>
  </si>
  <si>
    <t>Selvet og kroppen</t>
  </si>
  <si>
    <t xml:space="preserve">Kommunikation og sprog </t>
  </si>
  <si>
    <t xml:space="preserve">Opmærksomhed </t>
  </si>
  <si>
    <t xml:space="preserve">Egholmgård 2022, Egholm </t>
  </si>
  <si>
    <t xml:space="preserve">Egholmgård 2022, Egetræet </t>
  </si>
  <si>
    <t>Krible Krable 2022</t>
  </si>
  <si>
    <t>Vennelund 2022, Troldhøj</t>
  </si>
  <si>
    <t>Vennelund 2022, Vita</t>
  </si>
  <si>
    <t>Gylling 2022</t>
  </si>
  <si>
    <t>Hundslund 2022</t>
  </si>
  <si>
    <t>Saksild 2022</t>
  </si>
  <si>
    <t>Test ift 1:</t>
  </si>
  <si>
    <t>Samlet vægtning: (vedr. spørgsmål 1, 2 og 3)</t>
  </si>
  <si>
    <t>Samlet vægtning : (vedr. spørgsmål 1-9)</t>
  </si>
  <si>
    <t>God kvalitet 70 - 90 %</t>
  </si>
  <si>
    <t>Tilstrækkelig kvalitet: 50 - 70%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</si>
</sst>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7"/>
      <color rgb="FF000000"/>
      <name val="Times New Roman"/>
      <family val="1"/>
    </font>
    <font>
      <b/>
      <sz val="10"/>
      <color rgb="FF000000"/>
      <name val="VIA Type Office"/>
    </font>
    <font>
      <sz val="10"/>
      <color rgb="FF000000"/>
      <name val="VIA Type Office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C9C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top"/>
    </xf>
    <xf numFmtId="0" fontId="2" fillId="2" borderId="2" xfId="0" applyFont="1" applyFill="1" applyBorder="1" applyAlignment="1">
      <alignment vertical="center" textRotation="90" wrapText="1"/>
    </xf>
    <xf numFmtId="0" fontId="3" fillId="0" borderId="3" xfId="0" applyFont="1" applyBorder="1" applyAlignment="1">
      <alignment horizontal="left" vertical="center" indent="2"/>
    </xf>
    <xf numFmtId="0" fontId="5" fillId="2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2" fontId="0" fillId="0" borderId="0" xfId="0" applyNumberFormat="1"/>
    <xf numFmtId="0" fontId="3" fillId="2" borderId="4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7" fillId="0" borderId="0" xfId="0" applyFont="1"/>
    <xf numFmtId="0" fontId="3" fillId="3" borderId="0" xfId="0" applyFont="1" applyFill="1" applyBorder="1" applyAlignment="1">
      <alignment vertical="center"/>
    </xf>
    <xf numFmtId="2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N43"/>
  <sheetViews>
    <sheetView tabSelected="1" topLeftCell="A13" workbookViewId="0">
      <selection activeCell="D41" sqref="D41"/>
    </sheetView>
  </sheetViews>
  <sheetFormatPr defaultRowHeight="15"/>
  <cols>
    <col min="4" max="4" width="38" bestFit="1" customWidth="1"/>
  </cols>
  <sheetData>
    <row r="6" spans="4:8" ht="15.75" thickBot="1"/>
    <row r="7" spans="4:8" ht="50.25" thickBot="1">
      <c r="D7" s="1"/>
      <c r="E7" s="2" t="s">
        <v>0</v>
      </c>
    </row>
    <row r="8" spans="4:8" ht="15.75" thickBot="1">
      <c r="D8" s="3" t="s">
        <v>1</v>
      </c>
      <c r="E8" s="4">
        <v>73.599999999999994</v>
      </c>
      <c r="F8">
        <v>22</v>
      </c>
      <c r="G8" s="8"/>
    </row>
    <row r="9" spans="4:8" ht="15.75" thickBot="1">
      <c r="D9" s="5" t="s">
        <v>2</v>
      </c>
      <c r="E9" s="4">
        <v>61.7</v>
      </c>
      <c r="G9" s="8"/>
      <c r="H9">
        <v>12</v>
      </c>
    </row>
    <row r="10" spans="4:8" ht="15.75" thickBot="1">
      <c r="D10" s="5" t="s">
        <v>3</v>
      </c>
      <c r="E10" s="4">
        <v>88</v>
      </c>
      <c r="G10" s="8"/>
      <c r="H10">
        <v>10</v>
      </c>
    </row>
    <row r="11" spans="4:8" ht="15.75" thickBot="1">
      <c r="D11" s="3" t="s">
        <v>4</v>
      </c>
      <c r="E11" s="4">
        <v>84.8</v>
      </c>
      <c r="F11">
        <v>21</v>
      </c>
      <c r="G11" s="8"/>
    </row>
    <row r="12" spans="4:8" ht="15.75" thickBot="1">
      <c r="D12" s="3" t="s">
        <v>5</v>
      </c>
      <c r="E12" s="4">
        <v>75.599999999999994</v>
      </c>
      <c r="F12">
        <v>27</v>
      </c>
      <c r="G12" s="8"/>
    </row>
    <row r="13" spans="4:8" ht="15.75" thickBot="1">
      <c r="D13" s="3"/>
      <c r="E13" s="4"/>
      <c r="F13" s="12">
        <f>SUM(F8:F12)</f>
        <v>70</v>
      </c>
      <c r="G13" s="8"/>
    </row>
    <row r="14" spans="4:8" ht="15.75" thickBot="1">
      <c r="D14" s="6" t="s">
        <v>6</v>
      </c>
      <c r="E14" s="7">
        <v>86</v>
      </c>
      <c r="F14">
        <v>10</v>
      </c>
      <c r="G14" s="8"/>
    </row>
    <row r="15" spans="4:8" ht="15.75" thickBot="1">
      <c r="D15" s="6" t="s">
        <v>7</v>
      </c>
      <c r="E15" s="7">
        <v>65</v>
      </c>
      <c r="F15">
        <v>8</v>
      </c>
    </row>
    <row r="16" spans="4:8" ht="15.75" thickBot="1">
      <c r="D16" s="6" t="s">
        <v>8</v>
      </c>
      <c r="E16" s="7">
        <v>73.3</v>
      </c>
      <c r="F16">
        <v>12</v>
      </c>
    </row>
    <row r="17" spans="4:13" ht="15.75" thickBot="1">
      <c r="D17" s="6" t="s">
        <v>9</v>
      </c>
      <c r="E17" s="7">
        <v>81.099999999999994</v>
      </c>
      <c r="F17">
        <v>11</v>
      </c>
    </row>
    <row r="18" spans="4:13" ht="15.75" thickBot="1">
      <c r="D18" s="6" t="s">
        <v>10</v>
      </c>
      <c r="E18" s="7">
        <v>80</v>
      </c>
      <c r="F18">
        <v>9</v>
      </c>
    </row>
    <row r="19" spans="4:13" ht="15.75" thickBot="1">
      <c r="D19" s="6" t="s">
        <v>11</v>
      </c>
      <c r="E19" s="7">
        <v>76</v>
      </c>
      <c r="F19">
        <v>9</v>
      </c>
    </row>
    <row r="20" spans="4:13">
      <c r="F20" s="12">
        <f>SUM(F13:F19)</f>
        <v>129</v>
      </c>
    </row>
    <row r="21" spans="4:13" ht="15.75" thickBot="1"/>
    <row r="22" spans="4:13" ht="50.25" thickBot="1">
      <c r="D22" s="1"/>
      <c r="E22" s="2" t="s">
        <v>0</v>
      </c>
      <c r="F22" s="2" t="s">
        <v>12</v>
      </c>
      <c r="G22" s="2" t="s">
        <v>13</v>
      </c>
      <c r="H22" s="2" t="s">
        <v>14</v>
      </c>
      <c r="I22" s="2" t="s">
        <v>15</v>
      </c>
      <c r="J22" s="2" t="s">
        <v>16</v>
      </c>
      <c r="K22" s="11" t="s">
        <v>17</v>
      </c>
      <c r="L22" s="11" t="s">
        <v>18</v>
      </c>
      <c r="M22" s="11" t="s">
        <v>19</v>
      </c>
    </row>
    <row r="23" spans="4:13" ht="15.75" thickBot="1">
      <c r="D23" s="3" t="s">
        <v>1</v>
      </c>
      <c r="E23" s="4">
        <v>73.599999999999994</v>
      </c>
      <c r="F23" s="9">
        <v>63.3</v>
      </c>
      <c r="G23" s="9">
        <v>77.3</v>
      </c>
      <c r="H23" s="4">
        <v>81.8</v>
      </c>
      <c r="I23" s="9">
        <v>82.7</v>
      </c>
      <c r="J23" s="9">
        <v>87.7</v>
      </c>
      <c r="K23" s="9">
        <v>74.5</v>
      </c>
      <c r="L23" s="9">
        <v>63.6</v>
      </c>
      <c r="M23" s="9">
        <v>65.5</v>
      </c>
    </row>
    <row r="24" spans="4:13" ht="15.75" thickBot="1">
      <c r="D24" s="5" t="s">
        <v>2</v>
      </c>
      <c r="E24" s="4">
        <v>61.7</v>
      </c>
      <c r="F24" s="9">
        <v>65</v>
      </c>
      <c r="G24" s="9">
        <v>63.3</v>
      </c>
      <c r="H24" s="4">
        <v>75</v>
      </c>
      <c r="I24" s="9">
        <v>76.7</v>
      </c>
      <c r="J24" s="9">
        <v>75</v>
      </c>
      <c r="K24" s="9">
        <v>65</v>
      </c>
      <c r="L24" s="9">
        <v>61.7</v>
      </c>
      <c r="M24" s="9">
        <v>65</v>
      </c>
    </row>
    <row r="25" spans="4:13" ht="15.75" thickBot="1">
      <c r="D25" s="5" t="s">
        <v>3</v>
      </c>
      <c r="E25" s="4">
        <v>88</v>
      </c>
      <c r="F25" s="9">
        <v>62</v>
      </c>
      <c r="G25" s="9">
        <v>94</v>
      </c>
      <c r="H25" s="4">
        <v>90</v>
      </c>
      <c r="I25" s="9">
        <v>90</v>
      </c>
      <c r="J25" s="9">
        <v>92</v>
      </c>
      <c r="K25" s="9">
        <v>86</v>
      </c>
      <c r="L25" s="9">
        <v>66</v>
      </c>
      <c r="M25" s="9">
        <v>66</v>
      </c>
    </row>
    <row r="26" spans="4:13" ht="15.75" thickBot="1">
      <c r="D26" s="3" t="s">
        <v>4</v>
      </c>
      <c r="E26" s="4">
        <v>84.8</v>
      </c>
      <c r="F26" s="9">
        <v>87.6</v>
      </c>
      <c r="G26" s="9">
        <v>90.5</v>
      </c>
      <c r="H26" s="4">
        <v>93.3</v>
      </c>
      <c r="I26" s="9">
        <v>89.5</v>
      </c>
      <c r="J26" s="9">
        <v>90.5</v>
      </c>
      <c r="K26" s="9">
        <v>79</v>
      </c>
      <c r="L26" s="9">
        <v>71.400000000000006</v>
      </c>
      <c r="M26" s="9">
        <v>91.4</v>
      </c>
    </row>
    <row r="27" spans="4:13" ht="15.75" thickBot="1">
      <c r="D27" s="3" t="s">
        <v>5</v>
      </c>
      <c r="E27" s="4">
        <v>75.599999999999994</v>
      </c>
      <c r="F27" s="9">
        <v>76.3</v>
      </c>
      <c r="G27" s="9">
        <v>80.7</v>
      </c>
      <c r="H27" s="4">
        <v>85.2</v>
      </c>
      <c r="I27" s="9">
        <v>87.4</v>
      </c>
      <c r="J27" s="9">
        <v>83.7</v>
      </c>
      <c r="K27" s="9">
        <v>76.400000000000006</v>
      </c>
      <c r="L27" s="9">
        <v>74.8</v>
      </c>
      <c r="M27" s="9">
        <v>82.2</v>
      </c>
    </row>
    <row r="28" spans="4:13" ht="15.75" thickBot="1">
      <c r="D28" s="6" t="s">
        <v>6</v>
      </c>
      <c r="E28" s="7">
        <v>86</v>
      </c>
      <c r="F28" s="10">
        <v>74</v>
      </c>
      <c r="G28" s="10">
        <v>80</v>
      </c>
      <c r="H28" s="7">
        <v>90</v>
      </c>
      <c r="I28" s="10">
        <v>80</v>
      </c>
      <c r="J28" s="10">
        <v>86</v>
      </c>
      <c r="K28" s="10">
        <v>74</v>
      </c>
      <c r="L28" s="10">
        <v>68</v>
      </c>
      <c r="M28" s="10">
        <v>90</v>
      </c>
    </row>
    <row r="29" spans="4:13" ht="15.75" thickBot="1">
      <c r="D29" s="6" t="s">
        <v>7</v>
      </c>
      <c r="E29" s="7">
        <v>65</v>
      </c>
      <c r="F29" s="10">
        <v>65</v>
      </c>
      <c r="G29" s="10">
        <v>75</v>
      </c>
      <c r="H29" s="7">
        <v>62.5</v>
      </c>
      <c r="I29" s="10">
        <v>80</v>
      </c>
      <c r="J29" s="10">
        <v>82.5</v>
      </c>
      <c r="K29" s="10">
        <v>75</v>
      </c>
      <c r="L29" s="10">
        <v>70</v>
      </c>
      <c r="M29" s="10">
        <v>77.5</v>
      </c>
    </row>
    <row r="30" spans="4:13" ht="15.75" thickBot="1">
      <c r="D30" s="6" t="s">
        <v>8</v>
      </c>
      <c r="E30" s="7">
        <v>73.3</v>
      </c>
      <c r="F30" s="10">
        <v>56.7</v>
      </c>
      <c r="G30" s="10">
        <v>65</v>
      </c>
      <c r="H30" s="7">
        <v>71.7</v>
      </c>
      <c r="I30" s="10">
        <v>70</v>
      </c>
      <c r="J30" s="10">
        <v>56.7</v>
      </c>
      <c r="K30" s="10">
        <v>66.7</v>
      </c>
      <c r="L30" s="10">
        <v>66.7</v>
      </c>
      <c r="M30" s="10">
        <v>75</v>
      </c>
    </row>
    <row r="31" spans="4:13" ht="15.75" thickBot="1">
      <c r="D31" s="6" t="s">
        <v>9</v>
      </c>
      <c r="E31" s="7">
        <v>81.099999999999994</v>
      </c>
      <c r="F31" s="10">
        <v>70.900000000000006</v>
      </c>
      <c r="G31" s="10">
        <v>70.900000000000006</v>
      </c>
      <c r="H31" s="7">
        <v>87.3</v>
      </c>
      <c r="I31" s="10">
        <v>90.9</v>
      </c>
      <c r="J31" s="10">
        <v>89.1</v>
      </c>
      <c r="K31" s="10">
        <v>69.099999999999994</v>
      </c>
      <c r="L31" s="10">
        <v>63.6</v>
      </c>
      <c r="M31" s="10">
        <v>80</v>
      </c>
    </row>
    <row r="32" spans="4:13" ht="15.75" thickBot="1">
      <c r="D32" s="6" t="s">
        <v>10</v>
      </c>
      <c r="E32" s="7">
        <v>80</v>
      </c>
      <c r="F32" s="10">
        <v>66.7</v>
      </c>
      <c r="G32" s="10">
        <v>75.599999999999994</v>
      </c>
      <c r="H32" s="7">
        <v>82.2</v>
      </c>
      <c r="I32" s="10">
        <v>75.599999999999994</v>
      </c>
      <c r="J32" s="10">
        <v>66.7</v>
      </c>
      <c r="K32" s="10">
        <v>66.7</v>
      </c>
      <c r="L32" s="10">
        <v>71.099999999999994</v>
      </c>
      <c r="M32" s="10">
        <v>82.2</v>
      </c>
    </row>
    <row r="33" spans="4:14" ht="15.75" thickBot="1">
      <c r="D33" s="6" t="s">
        <v>11</v>
      </c>
      <c r="E33" s="7">
        <v>76</v>
      </c>
      <c r="F33" s="10">
        <v>74</v>
      </c>
      <c r="G33" s="10">
        <v>84</v>
      </c>
      <c r="H33" s="7">
        <v>90</v>
      </c>
      <c r="I33" s="10">
        <v>88</v>
      </c>
      <c r="J33" s="10">
        <v>84</v>
      </c>
      <c r="K33" s="10">
        <v>80</v>
      </c>
      <c r="L33" s="10">
        <v>72</v>
      </c>
      <c r="M33" s="10">
        <v>82</v>
      </c>
    </row>
    <row r="35" spans="4:14" ht="15.75" thickBot="1">
      <c r="D35" s="3" t="s">
        <v>21</v>
      </c>
      <c r="E35" s="8">
        <f>E23*$F8/$F13+E26*$F11/$F13+E27*$F12/$F13</f>
        <v>77.731428571428566</v>
      </c>
      <c r="F35" s="8">
        <f t="shared" ref="F35:M35" si="0">F23*$F8/$F13+F26*$F11/$F13+F27*$F12/$F13</f>
        <v>75.604285714285709</v>
      </c>
      <c r="G35" s="8">
        <f t="shared" si="0"/>
        <v>82.571428571428569</v>
      </c>
      <c r="H35" s="8">
        <f t="shared" si="0"/>
        <v>86.561428571428564</v>
      </c>
      <c r="I35" s="8">
        <f t="shared" si="0"/>
        <v>86.55285714285715</v>
      </c>
      <c r="J35" s="8">
        <f>J23*$F8/$F13+J26*$F11/$F13+J27*$F12/$F13</f>
        <v>86.997142857142862</v>
      </c>
      <c r="K35" s="8">
        <f t="shared" si="0"/>
        <v>76.582857142857137</v>
      </c>
      <c r="L35" s="8">
        <f t="shared" si="0"/>
        <v>70.260000000000005</v>
      </c>
      <c r="M35" s="8">
        <f t="shared" si="0"/>
        <v>79.71142857142857</v>
      </c>
      <c r="N35" s="8">
        <f>SUM(E35:M35)/9</f>
        <v>80.285873015873008</v>
      </c>
    </row>
    <row r="36" spans="4:14">
      <c r="D36" s="13" t="s">
        <v>22</v>
      </c>
      <c r="E36" s="14">
        <f>E23*$F8/$F20+E26*$F11/$F20+E27*$F12/$F20+E28*$F14/$F$20+E29*$F15/$F20+E30*$F16/$F20+E31*$F17/$F20+E32*$F18/$F20+E33*$F19/$F20</f>
        <v>77.495348837209292</v>
      </c>
      <c r="F36" s="14">
        <f t="shared" ref="F36:M36" si="1">F23*$F8/$F20+F26*$F11/$F20+F27*$F12/$F20+F28*$F14/$F$20+F29*$F15/$F20+F30*$F16/$F20+F31*$F17/$F20+F32*$F18/$F20+F33*$F19/$F20</f>
        <v>71.929457364341104</v>
      </c>
      <c r="G36" s="14">
        <f t="shared" si="1"/>
        <v>78.88604651162791</v>
      </c>
      <c r="H36" s="14">
        <f>H23*$F8/$F20+H26*$F11/$F20+H27*$F12/$F20+H28*$F14/$F$20+H29*$F15/$F20+H30*$F16/$F20+H31*$F17/$F20+H32*$F18/$F20+H33*$F19/$F20</f>
        <v>83.951937984496112</v>
      </c>
      <c r="I36" s="14">
        <f t="shared" si="1"/>
        <v>83.806201550387598</v>
      </c>
      <c r="J36" s="14">
        <f t="shared" si="1"/>
        <v>82.376744186046523</v>
      </c>
      <c r="K36" s="14">
        <f t="shared" si="1"/>
        <v>74.275968992248053</v>
      </c>
      <c r="L36" s="14">
        <f t="shared" si="1"/>
        <v>69.349612403100778</v>
      </c>
      <c r="M36" s="14">
        <f t="shared" si="1"/>
        <v>80.291472868217056</v>
      </c>
      <c r="N36" s="14">
        <f>SUM(E36:M36)/9</f>
        <v>78.040310077519379</v>
      </c>
    </row>
    <row r="38" spans="4:14">
      <c r="D38" t="s">
        <v>20</v>
      </c>
      <c r="E38" s="8">
        <f>E24*$H9/22+E25*$H10/22</f>
        <v>73.654545454545456</v>
      </c>
      <c r="F38" s="8">
        <f t="shared" ref="F38:M38" si="2">F24*$H9/22+F25*$H10/22</f>
        <v>63.63636363636364</v>
      </c>
      <c r="G38" s="8">
        <f t="shared" si="2"/>
        <v>77.25454545454545</v>
      </c>
      <c r="H38" s="8">
        <f t="shared" si="2"/>
        <v>81.818181818181813</v>
      </c>
      <c r="I38" s="8">
        <f t="shared" si="2"/>
        <v>82.74545454545455</v>
      </c>
      <c r="J38" s="8">
        <f t="shared" si="2"/>
        <v>82.72727272727272</v>
      </c>
      <c r="K38" s="8">
        <f t="shared" si="2"/>
        <v>74.545454545454547</v>
      </c>
      <c r="L38" s="8">
        <f t="shared" si="2"/>
        <v>63.654545454545456</v>
      </c>
      <c r="M38" s="8">
        <f t="shared" si="2"/>
        <v>65.454545454545453</v>
      </c>
    </row>
    <row r="42" spans="4:14">
      <c r="D42" s="15" t="s">
        <v>24</v>
      </c>
    </row>
    <row r="43" spans="4:14">
      <c r="D43" s="15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Odder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ANB20BP</dc:creator>
  <cp:lastModifiedBy>and10lg</cp:lastModifiedBy>
  <dcterms:created xsi:type="dcterms:W3CDTF">2023-05-16T09:16:25Z</dcterms:created>
  <dcterms:modified xsi:type="dcterms:W3CDTF">2023-05-17T10:37:33Z</dcterms:modified>
</cp:coreProperties>
</file>