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51200" windowHeight="2756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" l="1"/>
  <c r="H14" i="1"/>
  <c r="I2" i="1"/>
  <c r="I3" i="1"/>
  <c r="I4" i="1"/>
  <c r="I5" i="1"/>
  <c r="I6" i="1"/>
  <c r="I7" i="1"/>
  <c r="I8" i="1"/>
  <c r="I9" i="1"/>
  <c r="I10" i="1"/>
  <c r="I11" i="1"/>
  <c r="I12" i="1"/>
  <c r="I13" i="1"/>
  <c r="E94" i="1"/>
  <c r="L50" i="1"/>
  <c r="L40" i="1"/>
  <c r="E74" i="1"/>
  <c r="E54" i="1"/>
  <c r="E115" i="1"/>
  <c r="E24" i="1"/>
  <c r="E84" i="1"/>
  <c r="AS24" i="1"/>
  <c r="E14" i="1"/>
  <c r="E34" i="1"/>
  <c r="E64" i="1"/>
  <c r="AX14" i="1"/>
  <c r="BM14" i="1"/>
  <c r="AS14" i="1"/>
  <c r="BH14" i="1"/>
  <c r="BC14" i="1"/>
  <c r="E104" i="1"/>
  <c r="E125" i="1"/>
  <c r="E44" i="1"/>
</calcChain>
</file>

<file path=xl/sharedStrings.xml><?xml version="1.0" encoding="utf-8"?>
<sst xmlns="http://schemas.openxmlformats.org/spreadsheetml/2006/main" count="472" uniqueCount="210">
  <si>
    <t>Antal</t>
  </si>
  <si>
    <t>A-pris</t>
  </si>
  <si>
    <t>Pris</t>
  </si>
  <si>
    <t>Byggmax</t>
  </si>
  <si>
    <t>Bauhaus</t>
  </si>
  <si>
    <t>Bygghemma</t>
  </si>
  <si>
    <t>K-rauta</t>
  </si>
  <si>
    <t>Bygma</t>
  </si>
  <si>
    <t>138 lpm</t>
  </si>
  <si>
    <t>8 st</t>
  </si>
  <si>
    <t>34,25 kr/lpm</t>
  </si>
  <si>
    <t>412 lpm</t>
  </si>
  <si>
    <t>Trall impregnerad NTR AB 28x120</t>
  </si>
  <si>
    <t>1500 st</t>
  </si>
  <si>
    <t>Fredells, Sickla Allé 2-4</t>
  </si>
  <si>
    <t>Bygg-Ole, Nacka</t>
  </si>
  <si>
    <t>Trall 28x120</t>
  </si>
  <si>
    <t>Trallskruv 4,8x55 .</t>
  </si>
  <si>
    <t>Hålplatta 100x200</t>
  </si>
  <si>
    <t>Imp. regel 45x170</t>
  </si>
  <si>
    <t>37,95 kr/lpm</t>
  </si>
  <si>
    <t>TRALL 28X120 MM NTR AB</t>
  </si>
  <si>
    <t>Summa</t>
  </si>
  <si>
    <t>28x120 Trall Impregnerad Grön</t>
  </si>
  <si>
    <t>9,95 /lpm</t>
  </si>
  <si>
    <t>TRYCKT TRALLVIRKE 28X120MM</t>
  </si>
  <si>
    <t>Tryckimpregnerad Trall G4-2 NTR/AB 28x120 mm</t>
  </si>
  <si>
    <t>Trall 28x120 mm Tryckimpregnerat NTR AB</t>
  </si>
  <si>
    <t>28X120MM SILJAN-TRALL IMPR. AB G4-2</t>
  </si>
  <si>
    <t>0,27 kr/st</t>
  </si>
  <si>
    <t>Beijer Bygg</t>
  </si>
  <si>
    <t>Optimera</t>
  </si>
  <si>
    <t>Woody Bygghandel</t>
  </si>
  <si>
    <t>Fredells</t>
  </si>
  <si>
    <t>Bolist, Happy homes Bygghuset</t>
  </si>
  <si>
    <t>Namn hos Byggvarulistan.se som använts i prisförfrågningen</t>
  </si>
  <si>
    <t>Byggvaror</t>
  </si>
  <si>
    <t>Byggvaruhus</t>
  </si>
  <si>
    <t>Bygghemma.se</t>
  </si>
  <si>
    <t>9,95 kr/st</t>
  </si>
  <si>
    <t>25 kr/st</t>
  </si>
  <si>
    <t>Totalpris</t>
  </si>
  <si>
    <t>Bygma Danderyd</t>
  </si>
  <si>
    <t>HORNBACH, Sundbyberg</t>
  </si>
  <si>
    <t>12,9 kr/lpm</t>
  </si>
  <si>
    <t>13,95 kr/lpm</t>
  </si>
  <si>
    <t>15.95 kr/lpm</t>
  </si>
  <si>
    <t>Medelpris byggvaror</t>
  </si>
  <si>
    <t>35 kr/lpm</t>
  </si>
  <si>
    <t>11,90kr/lpm</t>
  </si>
  <si>
    <t>0,94 kr/st</t>
  </si>
  <si>
    <t>12 kr/st</t>
  </si>
  <si>
    <t>11,9 kr/lpm</t>
  </si>
  <si>
    <t>Impregnerad regel 45x120</t>
  </si>
  <si>
    <t>430 lpm</t>
  </si>
  <si>
    <t>200 lpm</t>
  </si>
  <si>
    <t>Trallskruv 4,2x55</t>
  </si>
  <si>
    <t>Träskruv Rostfri 5,0x100/60 mm</t>
  </si>
  <si>
    <t>45x120 Regel Impregnerad Grön</t>
  </si>
  <si>
    <t>Trallskruv Ytbehandlad</t>
  </si>
  <si>
    <t>21,85 /lpm</t>
  </si>
  <si>
    <t>200st</t>
  </si>
  <si>
    <t>12,50kr/lpm</t>
  </si>
  <si>
    <t>TRALL 28X120MM IMPREGNERAD NTR/AB G4-2</t>
  </si>
  <si>
    <t>Kvalitetet/sortering</t>
  </si>
  <si>
    <r>
      <rPr>
        <sz val="12"/>
        <color indexed="206"/>
        <rFont val="Calibri"/>
        <family val="2"/>
      </rPr>
      <t>G4</t>
    </r>
    <r>
      <rPr>
        <sz val="12"/>
        <color theme="1"/>
        <rFont val="Calibri"/>
        <family val="2"/>
        <scheme val="minor"/>
      </rPr>
      <t>-2</t>
    </r>
  </si>
  <si>
    <t>BYGGREGEL 45X120MM IMPREGNERAD NTR/AB C14</t>
  </si>
  <si>
    <t>200 st</t>
  </si>
  <si>
    <t>TRÄSKRUV FÖRSÄNKT CORRSEAL 100 st</t>
  </si>
  <si>
    <t>2,89 kr /st</t>
  </si>
  <si>
    <t>24,44  kr/ st</t>
  </si>
  <si>
    <t>200  st</t>
  </si>
  <si>
    <t>Trallskruv 4,5x55 Correseal 3 x 250 st + 1200 st</t>
  </si>
  <si>
    <t>2000 st</t>
  </si>
  <si>
    <t>1950 st</t>
  </si>
  <si>
    <t>0,58 kr/st</t>
  </si>
  <si>
    <t>0,30 kr/st</t>
  </si>
  <si>
    <t>Träskruv TFT, 6,0x100/60mm2x100</t>
  </si>
  <si>
    <t>1,79 kr/st</t>
  </si>
  <si>
    <t>Trall Imp 28x120 NTR AB G4-3</t>
  </si>
  <si>
    <t>G4-3</t>
  </si>
  <si>
    <t>Råplan Imp 45x120 NTR AB G4-3</t>
  </si>
  <si>
    <t>21,9 kr/lpm</t>
  </si>
  <si>
    <t>C4</t>
  </si>
  <si>
    <t>1800 st</t>
  </si>
  <si>
    <t>Trallskruv Imp TX20 4,2x55 ( 350 x 5)</t>
  </si>
  <si>
    <t>0,43 kr/lpm</t>
  </si>
  <si>
    <t>A2</t>
  </si>
  <si>
    <t>Träskruv TFT 6,0x100 A2 (100x2)</t>
  </si>
  <si>
    <t>1750 st</t>
  </si>
  <si>
    <t>6,24 kr/st</t>
  </si>
  <si>
    <t>´</t>
  </si>
  <si>
    <t>TRALLSKRUV MAX3 CS 4,8X55 (250x3 + 1200 )</t>
  </si>
  <si>
    <t>0,84 kr/lpm</t>
  </si>
  <si>
    <t>45X120MM RÅPL IMPR. AB</t>
  </si>
  <si>
    <t>22,90 kr/lpm</t>
  </si>
  <si>
    <t>TRÄSKRUV CUTTER TFT TX25 A2 5,0x90</t>
  </si>
  <si>
    <t>3,55 kr/st</t>
  </si>
  <si>
    <t>CS</t>
  </si>
  <si>
    <t>0,8 kr/st</t>
  </si>
  <si>
    <t xml:space="preserve"> </t>
  </si>
  <si>
    <t>Trall impregnerad NTR AB 28x120m</t>
  </si>
  <si>
    <t>9,95 kr/lpm</t>
  </si>
  <si>
    <t>Impregnerad regel NTR AB 45x120</t>
  </si>
  <si>
    <t>21,85 kr/st</t>
  </si>
  <si>
    <t>Kvalitet/Sortering</t>
  </si>
  <si>
    <t>Trallskruv 4.2x57, 2000 st</t>
  </si>
  <si>
    <t>C4, Sätthärdat stål, ytbehandlat med Zincotech Au</t>
  </si>
  <si>
    <t>0,39 kr /st</t>
  </si>
  <si>
    <t>Rostfri/Syrafast A4</t>
  </si>
  <si>
    <t>Träskruv rostfri 5,0x90 100 st</t>
  </si>
  <si>
    <t>1,645 kr /st</t>
  </si>
  <si>
    <t>Saknas</t>
  </si>
  <si>
    <t xml:space="preserve">REGEL IMP AB 45X120 </t>
  </si>
  <si>
    <t>/G4-3/</t>
  </si>
  <si>
    <t>Kvalitetet/sortering/Hållfasthet</t>
  </si>
  <si>
    <t>/G4-3/C14</t>
  </si>
  <si>
    <t>26,95 kr/st</t>
  </si>
  <si>
    <t>TRALL IMP AB 28X120</t>
  </si>
  <si>
    <t>TRALLSKRUV MAX3 CS 4,8X55 250</t>
  </si>
  <si>
    <t>0,79kr/lpm</t>
  </si>
  <si>
    <t>CORRSEAL</t>
  </si>
  <si>
    <t>TRÄSKRUV CUTTER TFT CORRSEAL 5.0X100 100st</t>
  </si>
  <si>
    <t>1,045 kr/st</t>
  </si>
  <si>
    <t>45 x 120 mm. Tryckimpregnerad. NTR-AB</t>
  </si>
  <si>
    <t>21,85 kr/lpm</t>
  </si>
  <si>
    <t>8 x 120 mm. Tryckimpregnerad. NTR-AB</t>
  </si>
  <si>
    <t>saknas</t>
  </si>
  <si>
    <t>Träskruv Protect 4 5,0 x 100 mm - 200 st</t>
  </si>
  <si>
    <t>Optimera E-handel</t>
  </si>
  <si>
    <t>13,96 kr/ lpm</t>
  </si>
  <si>
    <t xml:space="preserve"> Regel 45x120 mm Impregnerad NTR AB </t>
  </si>
  <si>
    <t>23,97 kr/st</t>
  </si>
  <si>
    <t>TRALLSKRUV IMPREG+® 4.2 x 55 mm hink. 1400 st+350 st</t>
  </si>
  <si>
    <t>TRÄSKRUV NORDISK FÖRSÄNKT VARMFÖRZINKAD 6.0 x 100 mm paket. 100 stx2</t>
  </si>
  <si>
    <t>3,39 kr/st</t>
  </si>
  <si>
    <t>13,95 kr /lpm</t>
  </si>
  <si>
    <t>TRYCKT HYVLAD REGEL 45X120MM</t>
  </si>
  <si>
    <t>TRALLSKRUV 4,5X55 CS-1200+ 3x250</t>
  </si>
  <si>
    <t xml:space="preserve">1950 st </t>
  </si>
  <si>
    <t>0,50 kr/lpm</t>
  </si>
  <si>
    <t>TRÄSKRUV CUT 5,0X100 FS CS - 100stx2</t>
  </si>
  <si>
    <t>Regel 45X120mm Tryckimpregnerat NTR AB</t>
  </si>
  <si>
    <t>23,95 kr/lpm</t>
  </si>
  <si>
    <t>Trallskruv Essve Max3 4,8x55 CS- 250 st x 5</t>
  </si>
  <si>
    <t>200lpm</t>
  </si>
  <si>
    <t>1750 lpm</t>
  </si>
  <si>
    <t>UNIV. SKRUV FÖRS. A2 6X100 TX25 100 st x2</t>
  </si>
  <si>
    <t>4,79 kr/st</t>
  </si>
  <si>
    <t>G4-2/VB3000</t>
  </si>
  <si>
    <t>Tryckimpregnerad Regel C14 NTR/AB 45x120 mm</t>
  </si>
  <si>
    <t>17,90 kr/lpm</t>
  </si>
  <si>
    <t>25,80 kr/lpm</t>
  </si>
  <si>
    <t>C14/VB2903</t>
  </si>
  <si>
    <t>Trallskruv Turbo 4,2x57 mm 500 st x4</t>
  </si>
  <si>
    <t>0,39 kr/lpm</t>
  </si>
  <si>
    <t>Trallskruv Protect 4 4,2 x 55 mm - 200 stx9</t>
  </si>
  <si>
    <t>0,27 kr/lpm</t>
  </si>
  <si>
    <t>Trallskruv Grabber T-Rex Black C4 115  100st x2</t>
  </si>
  <si>
    <t>ca 1800 st</t>
  </si>
  <si>
    <t>G4-2</t>
  </si>
  <si>
    <t>A4</t>
  </si>
  <si>
    <t>C14</t>
  </si>
  <si>
    <t>Kvalitetet/Sortering/Hållfasthet</t>
  </si>
  <si>
    <t>BygOlle</t>
  </si>
  <si>
    <t>Jem&amp;Fix Webb-prislista</t>
  </si>
  <si>
    <t>Byggvaruhus totalpris</t>
  </si>
  <si>
    <t>Jem &amp; Fix</t>
  </si>
  <si>
    <t>Beijer Bygg E-handel</t>
  </si>
  <si>
    <r>
      <rPr>
        <sz val="12"/>
        <color theme="1"/>
        <rFont val="Calibri"/>
        <family val="2"/>
        <scheme val="minor"/>
      </rPr>
      <t>G4-3</t>
    </r>
  </si>
  <si>
    <t>A2/C4</t>
  </si>
  <si>
    <t>Poäng</t>
  </si>
  <si>
    <r>
      <rPr>
        <sz val="12"/>
        <color theme="1"/>
        <rFont val="Calibri"/>
        <family val="2"/>
        <scheme val="minor"/>
      </rPr>
      <t>430</t>
    </r>
    <r>
      <rPr>
        <sz val="12"/>
        <color theme="1"/>
        <rFont val="Calibri"/>
        <family val="2"/>
        <scheme val="minor"/>
      </rPr>
      <t xml:space="preserve"> lpm</t>
    </r>
  </si>
  <si>
    <t>14,50 kr/st</t>
  </si>
  <si>
    <t>Byggvaruhus listade efter information Kvalitetet/Sortering/Hållfasthet*</t>
  </si>
  <si>
    <t>Medelpoäng</t>
  </si>
  <si>
    <t>BygOlle, Byggmax, Jem &amp; Fix</t>
  </si>
  <si>
    <r>
      <rPr>
        <sz val="12"/>
        <color theme="1"/>
        <rFont val="Calibri"/>
        <family val="2"/>
        <scheme val="minor"/>
      </rPr>
      <t>1800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st</t>
    </r>
  </si>
  <si>
    <t>Träskruv Rostfri 5,0x100/60</t>
  </si>
  <si>
    <r>
      <rPr>
        <sz val="12"/>
        <color theme="1"/>
        <rFont val="Calibri"/>
        <family val="2"/>
        <scheme val="minor"/>
      </rPr>
      <t xml:space="preserve">200 </t>
    </r>
    <r>
      <rPr>
        <sz val="12"/>
        <color theme="1"/>
        <rFont val="Calibri"/>
        <family val="2"/>
        <scheme val="minor"/>
      </rPr>
      <t>st</t>
    </r>
  </si>
  <si>
    <t>1,69 kr/ st</t>
  </si>
  <si>
    <t>2,5 kr/st</t>
  </si>
  <si>
    <t>Billigaste byggvaruhus per vara varuhuskedja</t>
  </si>
  <si>
    <t>Sotering G4-2</t>
  </si>
  <si>
    <t xml:space="preserve">Bästa pris och kvalité per byggvaruhus </t>
  </si>
  <si>
    <t>Bygma Webb-prislista</t>
  </si>
  <si>
    <t>Hållfasthet C14, Sortering G4-3</t>
  </si>
  <si>
    <t>ByggOle</t>
  </si>
  <si>
    <t>Korrosivitetsklass C4, Ståltypskvalité A2</t>
  </si>
  <si>
    <t>Ståltypskvalité A4</t>
  </si>
  <si>
    <t>1,645 kr/st</t>
  </si>
  <si>
    <t>Sortering G4-3</t>
  </si>
  <si>
    <t>Byggmax E-handel</t>
  </si>
  <si>
    <t>Korrosivitetsklass C4</t>
  </si>
  <si>
    <t>45 X 120 Tryckt hyvlat, NTR-AB</t>
  </si>
  <si>
    <t>23,95 kr/st</t>
  </si>
  <si>
    <t>28 X 120 TH Norrlandstrall</t>
  </si>
  <si>
    <t>15,95 kr/st</t>
  </si>
  <si>
    <t>0,57kr/lpm</t>
  </si>
  <si>
    <t>Trallskruv impreg+ 55mm, 350 st x5</t>
  </si>
  <si>
    <t>Träskruv 100 x 5,0 mm, 100 st x 2</t>
  </si>
  <si>
    <t>1,89 kr/st</t>
  </si>
  <si>
    <t>/Saknas/</t>
  </si>
  <si>
    <t>G4-3/C14</t>
  </si>
  <si>
    <t>Wrams Gunnarstorp E-handel</t>
  </si>
  <si>
    <t>K-rauta E-handel</t>
  </si>
  <si>
    <t>Fredells, Sickla Allé 2-4, Stockholm</t>
  </si>
  <si>
    <t>Woody Bygghandel, Huddinge</t>
  </si>
  <si>
    <t>Bauhaus E-handel</t>
  </si>
  <si>
    <t xml:space="preserve">    * På virke ger sortering (G), hållfastehet(C) och VilmaBas-nummer (VB) poäng för varje redovisat värde. På skruvarna ger ståltyp (A) och korrosovitetsklass (C) poäng för varje redovisat värde.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</si>
</sst>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r&quot;;[Red]\-#,##0.00\ &quot;kr&quot;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scheme val="minor"/>
    </font>
    <font>
      <b/>
      <sz val="12"/>
      <color rgb="FF006100"/>
      <name val="Calibri"/>
      <scheme val="minor"/>
    </font>
    <font>
      <b/>
      <sz val="12"/>
      <color rgb="FF9C0006"/>
      <name val="Calibri"/>
      <scheme val="minor"/>
    </font>
    <font>
      <sz val="12"/>
      <color indexed="206"/>
      <name val="Calibri"/>
      <family val="2"/>
    </font>
    <font>
      <b/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DAEEF3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B7DEE8"/>
        <bgColor rgb="FF000000"/>
      </patternFill>
    </fill>
  </fills>
  <borders count="1">
    <border>
      <left/>
      <right/>
      <top/>
      <bottom/>
      <diagonal/>
    </border>
  </borders>
  <cellStyleXfs count="4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0" fillId="7" borderId="0" xfId="0" applyFill="1"/>
    <xf numFmtId="0" fontId="5" fillId="2" borderId="0" xfId="45"/>
    <xf numFmtId="0" fontId="6" fillId="3" borderId="0" xfId="46"/>
    <xf numFmtId="0" fontId="0" fillId="5" borderId="0" xfId="0" applyFill="1" applyAlignment="1">
      <alignment horizontal="right"/>
    </xf>
    <xf numFmtId="0" fontId="1" fillId="4" borderId="0" xfId="47"/>
    <xf numFmtId="0" fontId="1" fillId="4" borderId="0" xfId="47" applyAlignment="1">
      <alignment horizontal="right"/>
    </xf>
    <xf numFmtId="0" fontId="0" fillId="4" borderId="0" xfId="47" applyFont="1" applyAlignment="1">
      <alignment horizontal="right"/>
    </xf>
    <xf numFmtId="0" fontId="0" fillId="4" borderId="0" xfId="47" applyFont="1"/>
    <xf numFmtId="0" fontId="2" fillId="4" borderId="0" xfId="47" applyFont="1"/>
    <xf numFmtId="0" fontId="7" fillId="8" borderId="0" xfId="208"/>
    <xf numFmtId="0" fontId="0" fillId="6" borderId="0" xfId="0" applyFill="1" applyAlignment="1">
      <alignment horizontal="right"/>
    </xf>
    <xf numFmtId="0" fontId="1" fillId="5" borderId="0" xfId="47" applyFill="1" applyAlignment="1">
      <alignment horizontal="right"/>
    </xf>
    <xf numFmtId="0" fontId="0" fillId="5" borderId="0" xfId="47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4" borderId="0" xfId="47" applyFont="1" applyAlignment="1">
      <alignment horizontal="right"/>
    </xf>
    <xf numFmtId="0" fontId="5" fillId="2" borderId="0" xfId="45" applyAlignment="1">
      <alignment horizontal="right"/>
    </xf>
    <xf numFmtId="0" fontId="6" fillId="3" borderId="0" xfId="46" applyAlignment="1">
      <alignment horizontal="right"/>
    </xf>
    <xf numFmtId="0" fontId="8" fillId="9" borderId="0" xfId="0" applyFont="1" applyFill="1"/>
    <xf numFmtId="8" fontId="0" fillId="6" borderId="0" xfId="0" applyNumberFormat="1" applyFill="1" applyAlignment="1">
      <alignment horizontal="right"/>
    </xf>
    <xf numFmtId="0" fontId="2" fillId="6" borderId="0" xfId="0" applyFont="1" applyFill="1" applyAlignment="1">
      <alignment horizontal="right"/>
    </xf>
    <xf numFmtId="0" fontId="10" fillId="2" borderId="0" xfId="45" applyFont="1"/>
    <xf numFmtId="0" fontId="9" fillId="6" borderId="0" xfId="46" applyFont="1" applyFill="1" applyAlignment="1">
      <alignment horizontal="right"/>
    </xf>
    <xf numFmtId="0" fontId="2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2" fillId="10" borderId="0" xfId="0" applyFont="1" applyFill="1" applyAlignment="1">
      <alignment horizontal="right"/>
    </xf>
    <xf numFmtId="0" fontId="11" fillId="10" borderId="0" xfId="46" applyFont="1" applyFill="1" applyAlignment="1">
      <alignment horizontal="right"/>
    </xf>
    <xf numFmtId="0" fontId="8" fillId="11" borderId="0" xfId="0" applyFont="1" applyFill="1"/>
    <xf numFmtId="0" fontId="13" fillId="12" borderId="0" xfId="0" applyFont="1" applyFill="1"/>
    <xf numFmtId="0" fontId="2" fillId="5" borderId="0" xfId="47" applyFont="1" applyFill="1" applyAlignment="1">
      <alignment horizontal="right"/>
    </xf>
  </cellXfs>
  <cellStyles count="423">
    <cellStyle name="20 % - Dekorfärg6" xfId="47" builtinId="50"/>
    <cellStyle name="Bra" xfId="45" builtinId="26"/>
    <cellStyle name="Felaktig" xfId="46" builtinId="27"/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9" builtinId="9" hidden="1"/>
    <cellStyle name="Följd hyperlänk" xfId="51" builtinId="9" hidden="1"/>
    <cellStyle name="Följd hyperlänk" xfId="53" builtinId="9" hidden="1"/>
    <cellStyle name="Följd hyperlänk" xfId="55" builtinId="9" hidden="1"/>
    <cellStyle name="Följd hyperlänk" xfId="57" builtinId="9" hidden="1"/>
    <cellStyle name="Följd hyperlänk" xfId="59" builtinId="9" hidden="1"/>
    <cellStyle name="Följd hyperlänk" xfId="61" builtinId="9" hidden="1"/>
    <cellStyle name="Följd hyperlänk" xfId="63" builtinId="9" hidden="1"/>
    <cellStyle name="Följd hyperlänk" xfId="65" builtinId="9" hidden="1"/>
    <cellStyle name="Följd hyperlänk" xfId="67" builtinId="9" hidden="1"/>
    <cellStyle name="Följd hyperlänk" xfId="69" builtinId="9" hidden="1"/>
    <cellStyle name="Följd hyperlänk" xfId="71" builtinId="9" hidden="1"/>
    <cellStyle name="Följd hyperlänk" xfId="73" builtinId="9" hidden="1"/>
    <cellStyle name="Följd hyperlänk" xfId="75" builtinId="9" hidden="1"/>
    <cellStyle name="Följd hyperlänk" xfId="77" builtinId="9" hidden="1"/>
    <cellStyle name="Följd hyperlänk" xfId="79" builtinId="9" hidden="1"/>
    <cellStyle name="Följd hyperlänk" xfId="81" builtinId="9" hidden="1"/>
    <cellStyle name="Följd hyperlänk" xfId="83" builtinId="9" hidden="1"/>
    <cellStyle name="Följd hyperlänk" xfId="85" builtinId="9" hidden="1"/>
    <cellStyle name="Följd hyperlänk" xfId="87" builtinId="9" hidden="1"/>
    <cellStyle name="Följd hyperlänk" xfId="89" builtinId="9" hidden="1"/>
    <cellStyle name="Följd hyperlänk" xfId="91" builtinId="9" hidden="1"/>
    <cellStyle name="Följd hyperlänk" xfId="93" builtinId="9" hidden="1"/>
    <cellStyle name="Följd hyperlänk" xfId="95" builtinId="9" hidden="1"/>
    <cellStyle name="Följd hyperlänk" xfId="97" builtinId="9" hidden="1"/>
    <cellStyle name="Följd hyperlänk" xfId="99" builtinId="9" hidden="1"/>
    <cellStyle name="Följd hyperlänk" xfId="101" builtinId="9" hidden="1"/>
    <cellStyle name="Följd hyperlänk" xfId="103" builtinId="9" hidden="1"/>
    <cellStyle name="Följd hyperlänk" xfId="105" builtinId="9" hidden="1"/>
    <cellStyle name="Följd hyperlänk" xfId="107" builtinId="9" hidden="1"/>
    <cellStyle name="Följd hyperlänk" xfId="109" builtinId="9" hidden="1"/>
    <cellStyle name="Följd hyperlänk" xfId="111" builtinId="9" hidden="1"/>
    <cellStyle name="Följd hyperlänk" xfId="113" builtinId="9" hidden="1"/>
    <cellStyle name="Följd hyperlänk" xfId="115" builtinId="9" hidden="1"/>
    <cellStyle name="Följd hyperlänk" xfId="117" builtinId="9" hidden="1"/>
    <cellStyle name="Följd hyperlänk" xfId="119" builtinId="9" hidden="1"/>
    <cellStyle name="Följd hyperlänk" xfId="121" builtinId="9" hidden="1"/>
    <cellStyle name="Följd hyperlänk" xfId="123" builtinId="9" hidden="1"/>
    <cellStyle name="Följd hyperlänk" xfId="125" builtinId="9" hidden="1"/>
    <cellStyle name="Följd hyperlänk" xfId="127" builtinId="9" hidden="1"/>
    <cellStyle name="Följd hyperlänk" xfId="129" builtinId="9" hidden="1"/>
    <cellStyle name="Följd hyperlänk" xfId="131" builtinId="9" hidden="1"/>
    <cellStyle name="Följd hyperlänk" xfId="133" builtinId="9" hidden="1"/>
    <cellStyle name="Följd hyperlänk" xfId="135" builtinId="9" hidden="1"/>
    <cellStyle name="Följd hyperlänk" xfId="137" builtinId="9" hidden="1"/>
    <cellStyle name="Följd hyperlänk" xfId="139" builtinId="9" hidden="1"/>
    <cellStyle name="Följd hyperlänk" xfId="141" builtinId="9" hidden="1"/>
    <cellStyle name="Följd hyperlänk" xfId="143" builtinId="9" hidden="1"/>
    <cellStyle name="Följd hyperlänk" xfId="145" builtinId="9" hidden="1"/>
    <cellStyle name="Följd hyperlänk" xfId="147" builtinId="9" hidden="1"/>
    <cellStyle name="Följd hyperlänk" xfId="149" builtinId="9" hidden="1"/>
    <cellStyle name="Följd hyperlänk" xfId="151" builtinId="9" hidden="1"/>
    <cellStyle name="Följd hyperlänk" xfId="153" builtinId="9" hidden="1"/>
    <cellStyle name="Följd hyperlänk" xfId="155" builtinId="9" hidden="1"/>
    <cellStyle name="Följd hyperlänk" xfId="157" builtinId="9" hidden="1"/>
    <cellStyle name="Följd hyperlänk" xfId="159" builtinId="9" hidden="1"/>
    <cellStyle name="Följd hyperlänk" xfId="161" builtinId="9" hidden="1"/>
    <cellStyle name="Följd hyperlänk" xfId="163" builtinId="9" hidden="1"/>
    <cellStyle name="Följd hyperlänk" xfId="165" builtinId="9" hidden="1"/>
    <cellStyle name="Följd hyperlänk" xfId="167" builtinId="9" hidden="1"/>
    <cellStyle name="Följd hyperlänk" xfId="169" builtinId="9" hidden="1"/>
    <cellStyle name="Följd hyperlänk" xfId="171" builtinId="9" hidden="1"/>
    <cellStyle name="Följd hyperlänk" xfId="173" builtinId="9" hidden="1"/>
    <cellStyle name="Följd hyperlänk" xfId="175" builtinId="9" hidden="1"/>
    <cellStyle name="Följd hyperlänk" xfId="177" builtinId="9" hidden="1"/>
    <cellStyle name="Följd hyperlänk" xfId="179" builtinId="9" hidden="1"/>
    <cellStyle name="Följd hyperlänk" xfId="181" builtinId="9" hidden="1"/>
    <cellStyle name="Följd hyperlänk" xfId="183" builtinId="9" hidden="1"/>
    <cellStyle name="Följd hyperlänk" xfId="185" builtinId="9" hidden="1"/>
    <cellStyle name="Följd hyperlänk" xfId="187" builtinId="9" hidden="1"/>
    <cellStyle name="Följd hyperlänk" xfId="189" builtinId="9" hidden="1"/>
    <cellStyle name="Följd hyperlänk" xfId="191" builtinId="9" hidden="1"/>
    <cellStyle name="Följd hyperlänk" xfId="193" builtinId="9" hidden="1"/>
    <cellStyle name="Följd hyperlänk" xfId="195" builtinId="9" hidden="1"/>
    <cellStyle name="Följd hyperlänk" xfId="197" builtinId="9" hidden="1"/>
    <cellStyle name="Följd hyperlänk" xfId="199" builtinId="9" hidden="1"/>
    <cellStyle name="Följd hyperlänk" xfId="201" builtinId="9" hidden="1"/>
    <cellStyle name="Följd hyperlänk" xfId="203" builtinId="9" hidden="1"/>
    <cellStyle name="Följd hyperlänk" xfId="205" builtinId="9" hidden="1"/>
    <cellStyle name="Följd hyperlänk" xfId="207" builtinId="9" hidden="1"/>
    <cellStyle name="Följd hyperlänk" xfId="210" builtinId="9" hidden="1"/>
    <cellStyle name="Följd hyperlänk" xfId="212" builtinId="9" hidden="1"/>
    <cellStyle name="Följd hyperlänk" xfId="214" builtinId="9" hidden="1"/>
    <cellStyle name="Följd hyperlänk" xfId="216" builtinId="9" hidden="1"/>
    <cellStyle name="Följd hyperlänk" xfId="218" builtinId="9" hidden="1"/>
    <cellStyle name="Följd hyperlänk" xfId="220" builtinId="9" hidden="1"/>
    <cellStyle name="Följd hyperlänk" xfId="222" builtinId="9" hidden="1"/>
    <cellStyle name="Följd hyperlänk" xfId="224" builtinId="9" hidden="1"/>
    <cellStyle name="Följd hyperlänk" xfId="226" builtinId="9" hidden="1"/>
    <cellStyle name="Följd hyperlänk" xfId="228" builtinId="9" hidden="1"/>
    <cellStyle name="Följd hyperlänk" xfId="230" builtinId="9" hidden="1"/>
    <cellStyle name="Följd hyperlänk" xfId="232" builtinId="9" hidden="1"/>
    <cellStyle name="Följd hyperlänk" xfId="234" builtinId="9" hidden="1"/>
    <cellStyle name="Följd hyperlänk" xfId="236" builtinId="9" hidden="1"/>
    <cellStyle name="Följd hyperlänk" xfId="238" builtinId="9" hidden="1"/>
    <cellStyle name="Följd hyperlänk" xfId="240" builtinId="9" hidden="1"/>
    <cellStyle name="Följd hyperlänk" xfId="242" builtinId="9" hidden="1"/>
    <cellStyle name="Följd hyperlänk" xfId="244" builtinId="9" hidden="1"/>
    <cellStyle name="Följd hyperlänk" xfId="246" builtinId="9" hidden="1"/>
    <cellStyle name="Följd hyperlänk" xfId="248" builtinId="9" hidden="1"/>
    <cellStyle name="Följd hyperlänk" xfId="250" builtinId="9" hidden="1"/>
    <cellStyle name="Följd hyperlänk" xfId="252" builtinId="9" hidden="1"/>
    <cellStyle name="Följd hyperlänk" xfId="254" builtinId="9" hidden="1"/>
    <cellStyle name="Följd hyperlänk" xfId="256" builtinId="9" hidden="1"/>
    <cellStyle name="Följd hyperlänk" xfId="258" builtinId="9" hidden="1"/>
    <cellStyle name="Följd hyperlänk" xfId="260" builtinId="9" hidden="1"/>
    <cellStyle name="Följd hyperlänk" xfId="262" builtinId="9" hidden="1"/>
    <cellStyle name="Följd hyperlänk" xfId="264" builtinId="9" hidden="1"/>
    <cellStyle name="Följd hyperlänk" xfId="266" builtinId="9" hidden="1"/>
    <cellStyle name="Följd hyperlänk" xfId="268" builtinId="9" hidden="1"/>
    <cellStyle name="Följd hyperlänk" xfId="270" builtinId="9" hidden="1"/>
    <cellStyle name="Följd hyperlänk" xfId="272" builtinId="9" hidden="1"/>
    <cellStyle name="Följd hyperlänk" xfId="274" builtinId="9" hidden="1"/>
    <cellStyle name="Följd hyperlänk" xfId="276" builtinId="9" hidden="1"/>
    <cellStyle name="Följd hyperlänk" xfId="278" builtinId="9" hidden="1"/>
    <cellStyle name="Följd hyperlänk" xfId="280" builtinId="9" hidden="1"/>
    <cellStyle name="Följd hyperlänk" xfId="282" builtinId="9" hidden="1"/>
    <cellStyle name="Följd hyperlänk" xfId="284" builtinId="9" hidden="1"/>
    <cellStyle name="Följd hyperlänk" xfId="286" builtinId="9" hidden="1"/>
    <cellStyle name="Följd hyperlänk" xfId="288" builtinId="9" hidden="1"/>
    <cellStyle name="Följd hyperlänk" xfId="290" builtinId="9" hidden="1"/>
    <cellStyle name="Följd hyperlänk" xfId="292" builtinId="9" hidden="1"/>
    <cellStyle name="Följd hyperlänk" xfId="294" builtinId="9" hidden="1"/>
    <cellStyle name="Följd hyperlänk" xfId="296" builtinId="9" hidden="1"/>
    <cellStyle name="Följd hyperlänk" xfId="298" builtinId="9" hidden="1"/>
    <cellStyle name="Följd hyperlänk" xfId="300" builtinId="9" hidden="1"/>
    <cellStyle name="Följd hyperlänk" xfId="302" builtinId="9" hidden="1"/>
    <cellStyle name="Följd hyperlänk" xfId="304" builtinId="9" hidden="1"/>
    <cellStyle name="Följd hyperlänk" xfId="306" builtinId="9" hidden="1"/>
    <cellStyle name="Följd hyperlänk" xfId="308" builtinId="9" hidden="1"/>
    <cellStyle name="Följd hyperlänk" xfId="310" builtinId="9" hidden="1"/>
    <cellStyle name="Följd hyperlänk" xfId="312" builtinId="9" hidden="1"/>
    <cellStyle name="Följd hyperlänk" xfId="314" builtinId="9" hidden="1"/>
    <cellStyle name="Följd hyperlänk" xfId="316" builtinId="9" hidden="1"/>
    <cellStyle name="Följd hyperlänk" xfId="318" builtinId="9" hidden="1"/>
    <cellStyle name="Följd hyperlänk" xfId="320" builtinId="9" hidden="1"/>
    <cellStyle name="Följd hyperlänk" xfId="322" builtinId="9" hidden="1"/>
    <cellStyle name="Följd hyperlänk" xfId="324" builtinId="9" hidden="1"/>
    <cellStyle name="Följd hyperlänk" xfId="326" builtinId="9" hidden="1"/>
    <cellStyle name="Följd hyperlänk" xfId="328" builtinId="9" hidden="1"/>
    <cellStyle name="Följd hyperlänk" xfId="330" builtinId="9" hidden="1"/>
    <cellStyle name="Följd hyperlänk" xfId="332" builtinId="9" hidden="1"/>
    <cellStyle name="Följd hyperlänk" xfId="334" builtinId="9" hidden="1"/>
    <cellStyle name="Följd hyperlänk" xfId="336" builtinId="9" hidden="1"/>
    <cellStyle name="Följd hyperlänk" xfId="338" builtinId="9" hidden="1"/>
    <cellStyle name="Följd hyperlänk" xfId="340" builtinId="9" hidden="1"/>
    <cellStyle name="Följd hyperlänk" xfId="342" builtinId="9" hidden="1"/>
    <cellStyle name="Följd hyperlänk" xfId="344" builtinId="9" hidden="1"/>
    <cellStyle name="Följd hyperlänk" xfId="346" builtinId="9" hidden="1"/>
    <cellStyle name="Följd hyperlänk" xfId="348" builtinId="9" hidden="1"/>
    <cellStyle name="Följd hyperlänk" xfId="350" builtinId="9" hidden="1"/>
    <cellStyle name="Följd hyperlänk" xfId="352" builtinId="9" hidden="1"/>
    <cellStyle name="Följd hyperlänk" xfId="354" builtinId="9" hidden="1"/>
    <cellStyle name="Följd hyperlänk" xfId="356" builtinId="9" hidden="1"/>
    <cellStyle name="Följd hyperlänk" xfId="358" builtinId="9" hidden="1"/>
    <cellStyle name="Följd hyperlänk" xfId="360" builtinId="9" hidden="1"/>
    <cellStyle name="Följd hyperlänk" xfId="362" builtinId="9" hidden="1"/>
    <cellStyle name="Följd hyperlänk" xfId="364" builtinId="9" hidden="1"/>
    <cellStyle name="Följd hyperlänk" xfId="366" builtinId="9" hidden="1"/>
    <cellStyle name="Följd hyperlänk" xfId="368" builtinId="9" hidden="1"/>
    <cellStyle name="Följd hyperlänk" xfId="370" builtinId="9" hidden="1"/>
    <cellStyle name="Följd hyperlänk" xfId="372" builtinId="9" hidden="1"/>
    <cellStyle name="Följd hyperlänk" xfId="374" builtinId="9" hidden="1"/>
    <cellStyle name="Följd hyperlänk" xfId="376" builtinId="9" hidden="1"/>
    <cellStyle name="Följd hyperlänk" xfId="378" builtinId="9" hidden="1"/>
    <cellStyle name="Följd hyperlänk" xfId="380" builtinId="9" hidden="1"/>
    <cellStyle name="Följd hyperlänk" xfId="382" builtinId="9" hidden="1"/>
    <cellStyle name="Följd hyperlänk" xfId="384" builtinId="9" hidden="1"/>
    <cellStyle name="Följd hyperlänk" xfId="386" builtinId="9" hidden="1"/>
    <cellStyle name="Följd hyperlänk" xfId="388" builtinId="9" hidden="1"/>
    <cellStyle name="Följd hyperlänk" xfId="390" builtinId="9" hidden="1"/>
    <cellStyle name="Följd hyperlänk" xfId="392" builtinId="9" hidden="1"/>
    <cellStyle name="Följd hyperlänk" xfId="394" builtinId="9" hidden="1"/>
    <cellStyle name="Följd hyperlänk" xfId="396" builtinId="9" hidden="1"/>
    <cellStyle name="Följd hyperlänk" xfId="398" builtinId="9" hidden="1"/>
    <cellStyle name="Följd hyperlänk" xfId="400" builtinId="9" hidden="1"/>
    <cellStyle name="Följd hyperlänk" xfId="402" builtinId="9" hidden="1"/>
    <cellStyle name="Följd hyperlänk" xfId="404" builtinId="9" hidden="1"/>
    <cellStyle name="Följd hyperlänk" xfId="406" builtinId="9" hidden="1"/>
    <cellStyle name="Följd hyperlänk" xfId="408" builtinId="9" hidden="1"/>
    <cellStyle name="Följd hyperlänk" xfId="410" builtinId="9" hidden="1"/>
    <cellStyle name="Följd hyperlänk" xfId="412" builtinId="9" hidden="1"/>
    <cellStyle name="Följd hyperlänk" xfId="414" builtinId="9" hidden="1"/>
    <cellStyle name="Följd hyperlänk" xfId="416" builtinId="9" hidden="1"/>
    <cellStyle name="Följd hyperlänk" xfId="418" builtinId="9" hidden="1"/>
    <cellStyle name="Följd hyperlänk" xfId="420" builtinId="9" hidden="1"/>
    <cellStyle name="Följd hyperlänk" xfId="422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8" builtinId="8" hidden="1"/>
    <cellStyle name="Hyperlänk" xfId="50" builtinId="8" hidden="1"/>
    <cellStyle name="Hyperlänk" xfId="52" builtinId="8" hidden="1"/>
    <cellStyle name="Hyperlänk" xfId="54" builtinId="8" hidden="1"/>
    <cellStyle name="Hyperlänk" xfId="56" builtinId="8" hidden="1"/>
    <cellStyle name="Hyperlänk" xfId="58" builtinId="8" hidden="1"/>
    <cellStyle name="Hyperlänk" xfId="60" builtinId="8" hidden="1"/>
    <cellStyle name="Hyperlänk" xfId="62" builtinId="8" hidden="1"/>
    <cellStyle name="Hyperlänk" xfId="64" builtinId="8" hidden="1"/>
    <cellStyle name="Hyperlänk" xfId="66" builtinId="8" hidden="1"/>
    <cellStyle name="Hyperlänk" xfId="68" builtinId="8" hidden="1"/>
    <cellStyle name="Hyperlänk" xfId="70" builtinId="8" hidden="1"/>
    <cellStyle name="Hyperlänk" xfId="72" builtinId="8" hidden="1"/>
    <cellStyle name="Hyperlänk" xfId="74" builtinId="8" hidden="1"/>
    <cellStyle name="Hyperlänk" xfId="76" builtinId="8" hidden="1"/>
    <cellStyle name="Hyperlänk" xfId="78" builtinId="8" hidden="1"/>
    <cellStyle name="Hyperlänk" xfId="80" builtinId="8" hidden="1"/>
    <cellStyle name="Hyperlänk" xfId="82" builtinId="8" hidden="1"/>
    <cellStyle name="Hyperlänk" xfId="84" builtinId="8" hidden="1"/>
    <cellStyle name="Hyperlänk" xfId="86" builtinId="8" hidden="1"/>
    <cellStyle name="Hyperlänk" xfId="88" builtinId="8" hidden="1"/>
    <cellStyle name="Hyperlänk" xfId="90" builtinId="8" hidden="1"/>
    <cellStyle name="Hyperlänk" xfId="92" builtinId="8" hidden="1"/>
    <cellStyle name="Hyperlänk" xfId="94" builtinId="8" hidden="1"/>
    <cellStyle name="Hyperlänk" xfId="96" builtinId="8" hidden="1"/>
    <cellStyle name="Hyperlänk" xfId="98" builtinId="8" hidden="1"/>
    <cellStyle name="Hyperlänk" xfId="100" builtinId="8" hidden="1"/>
    <cellStyle name="Hyperlänk" xfId="102" builtinId="8" hidden="1"/>
    <cellStyle name="Hyperlänk" xfId="104" builtinId="8" hidden="1"/>
    <cellStyle name="Hyperlänk" xfId="106" builtinId="8" hidden="1"/>
    <cellStyle name="Hyperlänk" xfId="108" builtinId="8" hidden="1"/>
    <cellStyle name="Hyperlänk" xfId="110" builtinId="8" hidden="1"/>
    <cellStyle name="Hyperlänk" xfId="112" builtinId="8" hidden="1"/>
    <cellStyle name="Hyperlänk" xfId="114" builtinId="8" hidden="1"/>
    <cellStyle name="Hyperlänk" xfId="116" builtinId="8" hidden="1"/>
    <cellStyle name="Hyperlänk" xfId="118" builtinId="8" hidden="1"/>
    <cellStyle name="Hyperlänk" xfId="120" builtinId="8" hidden="1"/>
    <cellStyle name="Hyperlänk" xfId="122" builtinId="8" hidden="1"/>
    <cellStyle name="Hyperlänk" xfId="124" builtinId="8" hidden="1"/>
    <cellStyle name="Hyperlänk" xfId="126" builtinId="8" hidden="1"/>
    <cellStyle name="Hyperlänk" xfId="128" builtinId="8" hidden="1"/>
    <cellStyle name="Hyperlänk" xfId="130" builtinId="8" hidden="1"/>
    <cellStyle name="Hyperlänk" xfId="132" builtinId="8" hidden="1"/>
    <cellStyle name="Hyperlänk" xfId="134" builtinId="8" hidden="1"/>
    <cellStyle name="Hyperlänk" xfId="136" builtinId="8" hidden="1"/>
    <cellStyle name="Hyperlänk" xfId="138" builtinId="8" hidden="1"/>
    <cellStyle name="Hyperlänk" xfId="140" builtinId="8" hidden="1"/>
    <cellStyle name="Hyperlänk" xfId="142" builtinId="8" hidden="1"/>
    <cellStyle name="Hyperlänk" xfId="144" builtinId="8" hidden="1"/>
    <cellStyle name="Hyperlänk" xfId="146" builtinId="8" hidden="1"/>
    <cellStyle name="Hyperlänk" xfId="148" builtinId="8" hidden="1"/>
    <cellStyle name="Hyperlänk" xfId="150" builtinId="8" hidden="1"/>
    <cellStyle name="Hyperlänk" xfId="152" builtinId="8" hidden="1"/>
    <cellStyle name="Hyperlänk" xfId="154" builtinId="8" hidden="1"/>
    <cellStyle name="Hyperlänk" xfId="156" builtinId="8" hidden="1"/>
    <cellStyle name="Hyperlänk" xfId="158" builtinId="8" hidden="1"/>
    <cellStyle name="Hyperlänk" xfId="160" builtinId="8" hidden="1"/>
    <cellStyle name="Hyperlänk" xfId="162" builtinId="8" hidden="1"/>
    <cellStyle name="Hyperlänk" xfId="164" builtinId="8" hidden="1"/>
    <cellStyle name="Hyperlänk" xfId="166" builtinId="8" hidden="1"/>
    <cellStyle name="Hyperlänk" xfId="168" builtinId="8" hidden="1"/>
    <cellStyle name="Hyperlänk" xfId="170" builtinId="8" hidden="1"/>
    <cellStyle name="Hyperlänk" xfId="172" builtinId="8" hidden="1"/>
    <cellStyle name="Hyperlänk" xfId="174" builtinId="8" hidden="1"/>
    <cellStyle name="Hyperlänk" xfId="176" builtinId="8" hidden="1"/>
    <cellStyle name="Hyperlänk" xfId="178" builtinId="8" hidden="1"/>
    <cellStyle name="Hyperlänk" xfId="180" builtinId="8" hidden="1"/>
    <cellStyle name="Hyperlänk" xfId="182" builtinId="8" hidden="1"/>
    <cellStyle name="Hyperlänk" xfId="184" builtinId="8" hidden="1"/>
    <cellStyle name="Hyperlänk" xfId="186" builtinId="8" hidden="1"/>
    <cellStyle name="Hyperlänk" xfId="188" builtinId="8" hidden="1"/>
    <cellStyle name="Hyperlänk" xfId="190" builtinId="8" hidden="1"/>
    <cellStyle name="Hyperlänk" xfId="192" builtinId="8" hidden="1"/>
    <cellStyle name="Hyperlänk" xfId="194" builtinId="8" hidden="1"/>
    <cellStyle name="Hyperlänk" xfId="196" builtinId="8" hidden="1"/>
    <cellStyle name="Hyperlänk" xfId="198" builtinId="8" hidden="1"/>
    <cellStyle name="Hyperlänk" xfId="200" builtinId="8" hidden="1"/>
    <cellStyle name="Hyperlänk" xfId="202" builtinId="8" hidden="1"/>
    <cellStyle name="Hyperlänk" xfId="204" builtinId="8" hidden="1"/>
    <cellStyle name="Hyperlänk" xfId="206" builtinId="8" hidden="1"/>
    <cellStyle name="Hyperlänk" xfId="209" builtinId="8" hidden="1"/>
    <cellStyle name="Hyperlänk" xfId="211" builtinId="8" hidden="1"/>
    <cellStyle name="Hyperlänk" xfId="213" builtinId="8" hidden="1"/>
    <cellStyle name="Hyperlänk" xfId="215" builtinId="8" hidden="1"/>
    <cellStyle name="Hyperlänk" xfId="217" builtinId="8" hidden="1"/>
    <cellStyle name="Hyperlänk" xfId="219" builtinId="8" hidden="1"/>
    <cellStyle name="Hyperlänk" xfId="221" builtinId="8" hidden="1"/>
    <cellStyle name="Hyperlänk" xfId="223" builtinId="8" hidden="1"/>
    <cellStyle name="Hyperlänk" xfId="225" builtinId="8" hidden="1"/>
    <cellStyle name="Hyperlänk" xfId="227" builtinId="8" hidden="1"/>
    <cellStyle name="Hyperlänk" xfId="229" builtinId="8" hidden="1"/>
    <cellStyle name="Hyperlänk" xfId="231" builtinId="8" hidden="1"/>
    <cellStyle name="Hyperlänk" xfId="233" builtinId="8" hidden="1"/>
    <cellStyle name="Hyperlänk" xfId="235" builtinId="8" hidden="1"/>
    <cellStyle name="Hyperlänk" xfId="237" builtinId="8" hidden="1"/>
    <cellStyle name="Hyperlänk" xfId="239" builtinId="8" hidden="1"/>
    <cellStyle name="Hyperlänk" xfId="241" builtinId="8" hidden="1"/>
    <cellStyle name="Hyperlänk" xfId="243" builtinId="8" hidden="1"/>
    <cellStyle name="Hyperlänk" xfId="245" builtinId="8" hidden="1"/>
    <cellStyle name="Hyperlänk" xfId="247" builtinId="8" hidden="1"/>
    <cellStyle name="Hyperlänk" xfId="249" builtinId="8" hidden="1"/>
    <cellStyle name="Hyperlänk" xfId="251" builtinId="8" hidden="1"/>
    <cellStyle name="Hyperlänk" xfId="253" builtinId="8" hidden="1"/>
    <cellStyle name="Hyperlänk" xfId="255" builtinId="8" hidden="1"/>
    <cellStyle name="Hyperlänk" xfId="257" builtinId="8" hidden="1"/>
    <cellStyle name="Hyperlänk" xfId="259" builtinId="8" hidden="1"/>
    <cellStyle name="Hyperlänk" xfId="261" builtinId="8" hidden="1"/>
    <cellStyle name="Hyperlänk" xfId="263" builtinId="8" hidden="1"/>
    <cellStyle name="Hyperlänk" xfId="265" builtinId="8" hidden="1"/>
    <cellStyle name="Hyperlänk" xfId="267" builtinId="8" hidden="1"/>
    <cellStyle name="Hyperlänk" xfId="269" builtinId="8" hidden="1"/>
    <cellStyle name="Hyperlänk" xfId="271" builtinId="8" hidden="1"/>
    <cellStyle name="Hyperlänk" xfId="273" builtinId="8" hidden="1"/>
    <cellStyle name="Hyperlänk" xfId="275" builtinId="8" hidden="1"/>
    <cellStyle name="Hyperlänk" xfId="277" builtinId="8" hidden="1"/>
    <cellStyle name="Hyperlänk" xfId="279" builtinId="8" hidden="1"/>
    <cellStyle name="Hyperlänk" xfId="281" builtinId="8" hidden="1"/>
    <cellStyle name="Hyperlänk" xfId="283" builtinId="8" hidden="1"/>
    <cellStyle name="Hyperlänk" xfId="285" builtinId="8" hidden="1"/>
    <cellStyle name="Hyperlänk" xfId="287" builtinId="8" hidden="1"/>
    <cellStyle name="Hyperlänk" xfId="289" builtinId="8" hidden="1"/>
    <cellStyle name="Hyperlänk" xfId="291" builtinId="8" hidden="1"/>
    <cellStyle name="Hyperlänk" xfId="293" builtinId="8" hidden="1"/>
    <cellStyle name="Hyperlänk" xfId="295" builtinId="8" hidden="1"/>
    <cellStyle name="Hyperlänk" xfId="297" builtinId="8" hidden="1"/>
    <cellStyle name="Hyperlänk" xfId="299" builtinId="8" hidden="1"/>
    <cellStyle name="Hyperlänk" xfId="301" builtinId="8" hidden="1"/>
    <cellStyle name="Hyperlänk" xfId="303" builtinId="8" hidden="1"/>
    <cellStyle name="Hyperlänk" xfId="305" builtinId="8" hidden="1"/>
    <cellStyle name="Hyperlänk" xfId="307" builtinId="8" hidden="1"/>
    <cellStyle name="Hyperlänk" xfId="309" builtinId="8" hidden="1"/>
    <cellStyle name="Hyperlänk" xfId="311" builtinId="8" hidden="1"/>
    <cellStyle name="Hyperlänk" xfId="313" builtinId="8" hidden="1"/>
    <cellStyle name="Hyperlänk" xfId="315" builtinId="8" hidden="1"/>
    <cellStyle name="Hyperlänk" xfId="317" builtinId="8" hidden="1"/>
    <cellStyle name="Hyperlänk" xfId="319" builtinId="8" hidden="1"/>
    <cellStyle name="Hyperlänk" xfId="321" builtinId="8" hidden="1"/>
    <cellStyle name="Hyperlänk" xfId="323" builtinId="8" hidden="1"/>
    <cellStyle name="Hyperlänk" xfId="325" builtinId="8" hidden="1"/>
    <cellStyle name="Hyperlänk" xfId="327" builtinId="8" hidden="1"/>
    <cellStyle name="Hyperlänk" xfId="329" builtinId="8" hidden="1"/>
    <cellStyle name="Hyperlänk" xfId="331" builtinId="8" hidden="1"/>
    <cellStyle name="Hyperlänk" xfId="333" builtinId="8" hidden="1"/>
    <cellStyle name="Hyperlänk" xfId="335" builtinId="8" hidden="1"/>
    <cellStyle name="Hyperlänk" xfId="337" builtinId="8" hidden="1"/>
    <cellStyle name="Hyperlänk" xfId="339" builtinId="8" hidden="1"/>
    <cellStyle name="Hyperlänk" xfId="341" builtinId="8" hidden="1"/>
    <cellStyle name="Hyperlänk" xfId="343" builtinId="8" hidden="1"/>
    <cellStyle name="Hyperlänk" xfId="345" builtinId="8" hidden="1"/>
    <cellStyle name="Hyperlänk" xfId="347" builtinId="8" hidden="1"/>
    <cellStyle name="Hyperlänk" xfId="349" builtinId="8" hidden="1"/>
    <cellStyle name="Hyperlänk" xfId="351" builtinId="8" hidden="1"/>
    <cellStyle name="Hyperlänk" xfId="353" builtinId="8" hidden="1"/>
    <cellStyle name="Hyperlänk" xfId="355" builtinId="8" hidden="1"/>
    <cellStyle name="Hyperlänk" xfId="357" builtinId="8" hidden="1"/>
    <cellStyle name="Hyperlänk" xfId="359" builtinId="8" hidden="1"/>
    <cellStyle name="Hyperlänk" xfId="361" builtinId="8" hidden="1"/>
    <cellStyle name="Hyperlänk" xfId="363" builtinId="8" hidden="1"/>
    <cellStyle name="Hyperlänk" xfId="365" builtinId="8" hidden="1"/>
    <cellStyle name="Hyperlänk" xfId="367" builtinId="8" hidden="1"/>
    <cellStyle name="Hyperlänk" xfId="369" builtinId="8" hidden="1"/>
    <cellStyle name="Hyperlänk" xfId="371" builtinId="8" hidden="1"/>
    <cellStyle name="Hyperlänk" xfId="373" builtinId="8" hidden="1"/>
    <cellStyle name="Hyperlänk" xfId="375" builtinId="8" hidden="1"/>
    <cellStyle name="Hyperlänk" xfId="377" builtinId="8" hidden="1"/>
    <cellStyle name="Hyperlänk" xfId="379" builtinId="8" hidden="1"/>
    <cellStyle name="Hyperlänk" xfId="381" builtinId="8" hidden="1"/>
    <cellStyle name="Hyperlänk" xfId="383" builtinId="8" hidden="1"/>
    <cellStyle name="Hyperlänk" xfId="385" builtinId="8" hidden="1"/>
    <cellStyle name="Hyperlänk" xfId="387" builtinId="8" hidden="1"/>
    <cellStyle name="Hyperlänk" xfId="389" builtinId="8" hidden="1"/>
    <cellStyle name="Hyperlänk" xfId="391" builtinId="8" hidden="1"/>
    <cellStyle name="Hyperlänk" xfId="393" builtinId="8" hidden="1"/>
    <cellStyle name="Hyperlänk" xfId="395" builtinId="8" hidden="1"/>
    <cellStyle name="Hyperlänk" xfId="397" builtinId="8" hidden="1"/>
    <cellStyle name="Hyperlänk" xfId="399" builtinId="8" hidden="1"/>
    <cellStyle name="Hyperlänk" xfId="401" builtinId="8" hidden="1"/>
    <cellStyle name="Hyperlänk" xfId="403" builtinId="8" hidden="1"/>
    <cellStyle name="Hyperlänk" xfId="405" builtinId="8" hidden="1"/>
    <cellStyle name="Hyperlänk" xfId="407" builtinId="8" hidden="1"/>
    <cellStyle name="Hyperlänk" xfId="409" builtinId="8" hidden="1"/>
    <cellStyle name="Hyperlänk" xfId="411" builtinId="8" hidden="1"/>
    <cellStyle name="Hyperlänk" xfId="413" builtinId="8" hidden="1"/>
    <cellStyle name="Hyperlänk" xfId="415" builtinId="8" hidden="1"/>
    <cellStyle name="Hyperlänk" xfId="417" builtinId="8" hidden="1"/>
    <cellStyle name="Hyperlänk" xfId="419" builtinId="8" hidden="1"/>
    <cellStyle name="Hyperlänk" xfId="421" builtinId="8" hidden="1"/>
    <cellStyle name="Neutral" xfId="208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26"/>
  <sheetViews>
    <sheetView tabSelected="1" workbookViewId="0">
      <selection activeCell="L28" sqref="L28"/>
    </sheetView>
  </sheetViews>
  <sheetFormatPr baseColWidth="10" defaultRowHeight="15" x14ac:dyDescent="0"/>
  <cols>
    <col min="1" max="1" width="57.33203125" customWidth="1"/>
    <col min="2" max="2" width="30.5" customWidth="1"/>
    <col min="3" max="3" width="13" customWidth="1"/>
    <col min="4" max="4" width="19" customWidth="1"/>
    <col min="5" max="5" width="11.1640625" customWidth="1"/>
    <col min="6" max="6" width="11.83203125" customWidth="1"/>
    <col min="7" max="7" width="66.6640625" customWidth="1"/>
    <col min="8" max="8" width="33.83203125" customWidth="1"/>
    <col min="9" max="9" width="21.1640625" customWidth="1"/>
    <col min="10" max="10" width="34.1640625" customWidth="1"/>
    <col min="11" max="11" width="17.33203125" customWidth="1"/>
    <col min="12" max="12" width="24.83203125" customWidth="1"/>
    <col min="13" max="13" width="37.1640625" customWidth="1"/>
    <col min="14" max="14" width="22.33203125" customWidth="1"/>
    <col min="16" max="16" width="15" customWidth="1"/>
    <col min="17" max="17" width="22" customWidth="1"/>
    <col min="18" max="18" width="43.83203125" customWidth="1"/>
    <col min="19" max="19" width="27" customWidth="1"/>
    <col min="20" max="20" width="17.33203125" customWidth="1"/>
    <col min="21" max="21" width="37" customWidth="1"/>
    <col min="22" max="22" width="35.6640625" customWidth="1"/>
    <col min="23" max="23" width="41.33203125" customWidth="1"/>
    <col min="24" max="24" width="32.83203125" customWidth="1"/>
    <col min="25" max="25" width="20.83203125" customWidth="1"/>
    <col min="27" max="27" width="17.6640625" customWidth="1"/>
    <col min="28" max="28" width="69.6640625" customWidth="1"/>
    <col min="29" max="29" width="38.33203125" customWidth="1"/>
    <col min="31" max="31" width="41.6640625" customWidth="1"/>
    <col min="32" max="32" width="14.1640625" customWidth="1"/>
    <col min="33" max="33" width="50.6640625" customWidth="1"/>
    <col min="37" max="37" width="59.83203125" customWidth="1"/>
    <col min="38" max="39" width="45.83203125" customWidth="1"/>
    <col min="41" max="41" width="42" customWidth="1"/>
    <col min="43" max="43" width="18.1640625" customWidth="1"/>
    <col min="44" max="44" width="38.6640625" customWidth="1"/>
    <col min="47" max="47" width="11.6640625" customWidth="1"/>
    <col min="48" max="49" width="38.33203125" customWidth="1"/>
    <col min="52" max="52" width="20.83203125" customWidth="1"/>
    <col min="53" max="54" width="32.5" customWidth="1"/>
    <col min="56" max="56" width="19.33203125" customWidth="1"/>
    <col min="57" max="57" width="19" customWidth="1"/>
    <col min="58" max="58" width="43.83203125" customWidth="1"/>
    <col min="59" max="59" width="27.5" customWidth="1"/>
    <col min="61" max="61" width="11.33203125" bestFit="1" customWidth="1"/>
    <col min="62" max="62" width="11.33203125" customWidth="1"/>
    <col min="63" max="63" width="34.1640625" customWidth="1"/>
    <col min="64" max="64" width="42" customWidth="1"/>
    <col min="66" max="66" width="11.1640625" bestFit="1" customWidth="1"/>
    <col min="67" max="67" width="20.1640625" customWidth="1"/>
    <col min="68" max="68" width="36.83203125" customWidth="1"/>
    <col min="73" max="73" width="47.6640625" customWidth="1"/>
    <col min="74" max="74" width="19.83203125" customWidth="1"/>
  </cols>
  <sheetData>
    <row r="1" spans="1:65">
      <c r="A1" s="34" t="s">
        <v>35</v>
      </c>
      <c r="B1" s="6"/>
      <c r="C1" s="34" t="s">
        <v>0</v>
      </c>
      <c r="D1" s="6"/>
      <c r="E1" s="6"/>
      <c r="G1" s="2" t="s">
        <v>166</v>
      </c>
      <c r="H1" s="19" t="s">
        <v>41</v>
      </c>
      <c r="I1" s="3"/>
    </row>
    <row r="2" spans="1:65">
      <c r="A2" s="34" t="s">
        <v>12</v>
      </c>
      <c r="B2" s="6"/>
      <c r="C2" s="34" t="s">
        <v>54</v>
      </c>
      <c r="D2" s="6"/>
      <c r="E2" s="6"/>
      <c r="G2" s="7" t="s">
        <v>3</v>
      </c>
      <c r="H2" s="21">
        <v>9660</v>
      </c>
      <c r="I2" s="7">
        <f>SUM(H2-H13)</f>
        <v>-4473</v>
      </c>
    </row>
    <row r="3" spans="1:65">
      <c r="A3" s="34" t="s">
        <v>53</v>
      </c>
      <c r="B3" s="6"/>
      <c r="C3" s="34" t="s">
        <v>55</v>
      </c>
      <c r="D3" s="6"/>
      <c r="E3" s="6"/>
      <c r="G3" s="3" t="s">
        <v>164</v>
      </c>
      <c r="H3" s="9">
        <v>9757</v>
      </c>
      <c r="I3" s="3">
        <f>SUM(H3-H13)</f>
        <v>-4376</v>
      </c>
    </row>
    <row r="4" spans="1:65">
      <c r="A4" s="34" t="s">
        <v>56</v>
      </c>
      <c r="B4" s="6"/>
      <c r="C4" s="34" t="s">
        <v>159</v>
      </c>
      <c r="D4" s="6"/>
      <c r="E4" s="6"/>
      <c r="G4" s="3" t="s">
        <v>167</v>
      </c>
      <c r="H4" s="9">
        <v>10191</v>
      </c>
      <c r="I4" s="3">
        <f>SUM(H4-H13)</f>
        <v>-3942</v>
      </c>
    </row>
    <row r="5" spans="1:65">
      <c r="A5" s="34" t="s">
        <v>57</v>
      </c>
      <c r="B5" s="6"/>
      <c r="C5" s="34" t="s">
        <v>61</v>
      </c>
      <c r="D5" s="6"/>
      <c r="E5" s="6"/>
      <c r="G5" s="3" t="s">
        <v>4</v>
      </c>
      <c r="H5" s="9">
        <v>11693</v>
      </c>
      <c r="I5" s="3">
        <f>SUM(H5-H13)</f>
        <v>-2440</v>
      </c>
    </row>
    <row r="6" spans="1:65">
      <c r="G6" s="3" t="s">
        <v>32</v>
      </c>
      <c r="H6" s="9">
        <v>11917</v>
      </c>
      <c r="I6" s="3">
        <f>SUM(H6-H13)</f>
        <v>-2216</v>
      </c>
    </row>
    <row r="7" spans="1:65" s="1" customFormat="1">
      <c r="A7" s="4" t="s">
        <v>192</v>
      </c>
      <c r="B7" s="4" t="s">
        <v>163</v>
      </c>
      <c r="C7" s="4" t="s">
        <v>0</v>
      </c>
      <c r="D7" s="4" t="s">
        <v>1</v>
      </c>
      <c r="E7" s="4" t="s">
        <v>2</v>
      </c>
      <c r="G7" s="3" t="s">
        <v>30</v>
      </c>
      <c r="H7" s="9">
        <v>11977</v>
      </c>
      <c r="I7" s="3">
        <f>SUM(H7-H13)</f>
        <v>-2156</v>
      </c>
      <c r="AE7"/>
      <c r="AF7"/>
      <c r="AG7"/>
      <c r="AH7"/>
      <c r="AI7"/>
      <c r="AJ7"/>
      <c r="AO7" s="4"/>
      <c r="AP7" s="4"/>
      <c r="AQ7" s="4" t="s">
        <v>0</v>
      </c>
      <c r="AR7" s="4" t="s">
        <v>1</v>
      </c>
      <c r="AS7" s="4" t="s">
        <v>2</v>
      </c>
      <c r="AT7" s="4" t="s">
        <v>15</v>
      </c>
      <c r="AU7" s="4" t="s">
        <v>105</v>
      </c>
      <c r="AV7" s="4" t="s">
        <v>0</v>
      </c>
      <c r="AW7" s="4" t="s">
        <v>1</v>
      </c>
      <c r="AX7" s="4" t="s">
        <v>2</v>
      </c>
      <c r="AY7" s="4" t="s">
        <v>43</v>
      </c>
      <c r="AZ7" s="28" t="s">
        <v>64</v>
      </c>
      <c r="BA7" s="28" t="s">
        <v>0</v>
      </c>
      <c r="BB7" s="28" t="s">
        <v>1</v>
      </c>
      <c r="BC7" s="28" t="s">
        <v>2</v>
      </c>
      <c r="BD7" s="4" t="s">
        <v>42</v>
      </c>
      <c r="BE7" s="4" t="s">
        <v>115</v>
      </c>
      <c r="BF7" s="4" t="s">
        <v>0</v>
      </c>
      <c r="BG7" s="4" t="s">
        <v>1</v>
      </c>
      <c r="BH7" s="4" t="s">
        <v>2</v>
      </c>
      <c r="BI7" s="28" t="s">
        <v>34</v>
      </c>
      <c r="BJ7" s="28"/>
      <c r="BK7" s="28" t="s">
        <v>0</v>
      </c>
      <c r="BL7" s="28" t="s">
        <v>1</v>
      </c>
      <c r="BM7" s="28" t="s">
        <v>2</v>
      </c>
    </row>
    <row r="8" spans="1:65">
      <c r="A8" s="5" t="s">
        <v>23</v>
      </c>
      <c r="B8" s="5" t="s">
        <v>169</v>
      </c>
      <c r="C8" s="23" t="s">
        <v>54</v>
      </c>
      <c r="D8" s="16" t="s">
        <v>24</v>
      </c>
      <c r="E8" s="16">
        <v>4278.5</v>
      </c>
      <c r="G8" s="3" t="s">
        <v>31</v>
      </c>
      <c r="H8" s="9">
        <v>12353</v>
      </c>
      <c r="I8" s="3">
        <f>SUM(H8-H13)</f>
        <v>-1780</v>
      </c>
      <c r="AO8" s="5" t="s">
        <v>28</v>
      </c>
      <c r="AP8" s="5"/>
      <c r="AQ8" s="16" t="s">
        <v>11</v>
      </c>
      <c r="AR8" s="16" t="s">
        <v>45</v>
      </c>
      <c r="AS8" s="16">
        <v>5747.4</v>
      </c>
      <c r="AT8" s="5" t="s">
        <v>101</v>
      </c>
      <c r="AU8" s="5" t="s">
        <v>112</v>
      </c>
      <c r="AV8" s="16" t="s">
        <v>54</v>
      </c>
      <c r="AW8" s="16" t="s">
        <v>102</v>
      </c>
      <c r="AX8" s="16">
        <v>4278.5</v>
      </c>
      <c r="AY8" s="5" t="s">
        <v>16</v>
      </c>
      <c r="AZ8" s="29" t="s">
        <v>80</v>
      </c>
      <c r="BA8" s="30" t="s">
        <v>11</v>
      </c>
      <c r="BB8" s="30" t="s">
        <v>49</v>
      </c>
      <c r="BC8" s="30">
        <v>4902.8</v>
      </c>
      <c r="BD8" s="5" t="s">
        <v>118</v>
      </c>
      <c r="BE8" s="5" t="s">
        <v>114</v>
      </c>
      <c r="BF8" s="16" t="s">
        <v>54</v>
      </c>
      <c r="BG8" s="16" t="s">
        <v>117</v>
      </c>
      <c r="BH8" s="16">
        <v>6235</v>
      </c>
      <c r="BI8" s="29"/>
      <c r="BJ8" s="29"/>
      <c r="BK8" s="30" t="s">
        <v>11</v>
      </c>
      <c r="BL8" s="30" t="s">
        <v>46</v>
      </c>
      <c r="BM8" s="30">
        <v>6571.4</v>
      </c>
    </row>
    <row r="9" spans="1:65">
      <c r="A9" s="5" t="s">
        <v>58</v>
      </c>
      <c r="B9" s="5" t="s">
        <v>162</v>
      </c>
      <c r="C9" s="23" t="s">
        <v>55</v>
      </c>
      <c r="D9" s="16" t="s">
        <v>60</v>
      </c>
      <c r="E9" s="5">
        <v>4370</v>
      </c>
      <c r="G9" s="3" t="s">
        <v>33</v>
      </c>
      <c r="H9" s="9">
        <v>12689</v>
      </c>
      <c r="I9" s="3">
        <f>SUM(H9-H13)</f>
        <v>-1444</v>
      </c>
      <c r="AO9" s="5" t="s">
        <v>94</v>
      </c>
      <c r="AP9" s="5"/>
      <c r="AQ9" s="16" t="s">
        <v>55</v>
      </c>
      <c r="AR9" s="16" t="s">
        <v>95</v>
      </c>
      <c r="AS9" s="16">
        <v>4580</v>
      </c>
      <c r="AT9" s="5" t="s">
        <v>103</v>
      </c>
      <c r="AU9" s="5" t="s">
        <v>112</v>
      </c>
      <c r="AV9" s="16" t="s">
        <v>55</v>
      </c>
      <c r="AW9" s="16" t="s">
        <v>104</v>
      </c>
      <c r="AX9" s="16">
        <v>4370</v>
      </c>
      <c r="AY9" s="5" t="s">
        <v>17</v>
      </c>
      <c r="AZ9" s="29" t="s">
        <v>80</v>
      </c>
      <c r="BA9" s="30" t="s">
        <v>13</v>
      </c>
      <c r="BB9" s="30" t="s">
        <v>50</v>
      </c>
      <c r="BC9" s="30">
        <v>1404.38</v>
      </c>
      <c r="BD9" s="5" t="s">
        <v>113</v>
      </c>
      <c r="BE9" s="5" t="s">
        <v>116</v>
      </c>
      <c r="BF9" s="16" t="s">
        <v>55</v>
      </c>
      <c r="BG9" s="16" t="s">
        <v>117</v>
      </c>
      <c r="BH9" s="16">
        <v>5390</v>
      </c>
      <c r="BI9" s="29"/>
      <c r="BJ9" s="29"/>
      <c r="BK9" s="30" t="s">
        <v>13</v>
      </c>
      <c r="BL9" s="30" t="s">
        <v>29</v>
      </c>
      <c r="BM9" s="30">
        <v>399</v>
      </c>
    </row>
    <row r="10" spans="1:65">
      <c r="A10" s="5" t="s">
        <v>59</v>
      </c>
      <c r="B10" s="5" t="s">
        <v>170</v>
      </c>
      <c r="C10" s="23" t="s">
        <v>73</v>
      </c>
      <c r="D10" s="16" t="s">
        <v>76</v>
      </c>
      <c r="E10" s="5">
        <v>599.6</v>
      </c>
      <c r="G10" s="3" t="s">
        <v>204</v>
      </c>
      <c r="H10" s="9">
        <v>13022</v>
      </c>
      <c r="I10" s="3">
        <f>SUM(H10-H13)</f>
        <v>-1111</v>
      </c>
      <c r="AO10" s="5" t="s">
        <v>92</v>
      </c>
      <c r="AP10" s="5"/>
      <c r="AQ10" s="16" t="s">
        <v>74</v>
      </c>
      <c r="AR10" s="16" t="s">
        <v>93</v>
      </c>
      <c r="AS10" s="16">
        <v>1652</v>
      </c>
      <c r="AT10" s="5" t="s">
        <v>106</v>
      </c>
      <c r="AU10" s="5" t="s">
        <v>107</v>
      </c>
      <c r="AV10" s="16" t="s">
        <v>73</v>
      </c>
      <c r="AW10" s="16" t="s">
        <v>108</v>
      </c>
      <c r="AX10" s="16">
        <v>779</v>
      </c>
      <c r="AY10" s="5" t="s">
        <v>19</v>
      </c>
      <c r="AZ10" s="29" t="s">
        <v>83</v>
      </c>
      <c r="BA10" s="30" t="s">
        <v>8</v>
      </c>
      <c r="BB10" s="30" t="s">
        <v>10</v>
      </c>
      <c r="BC10" s="30">
        <v>4726.5</v>
      </c>
      <c r="BD10" s="5" t="s">
        <v>119</v>
      </c>
      <c r="BE10" s="5" t="s">
        <v>98</v>
      </c>
      <c r="BF10" s="16" t="s">
        <v>89</v>
      </c>
      <c r="BG10" s="16" t="s">
        <v>120</v>
      </c>
      <c r="BH10" s="16">
        <v>1393</v>
      </c>
      <c r="BI10" s="29" t="s">
        <v>100</v>
      </c>
      <c r="BJ10" s="29"/>
      <c r="BK10" s="30" t="s">
        <v>8</v>
      </c>
      <c r="BL10" s="30" t="s">
        <v>48</v>
      </c>
      <c r="BM10" s="30">
        <v>4830</v>
      </c>
    </row>
    <row r="11" spans="1:65">
      <c r="A11" s="5" t="s">
        <v>77</v>
      </c>
      <c r="B11" s="5" t="s">
        <v>83</v>
      </c>
      <c r="C11" s="23" t="s">
        <v>67</v>
      </c>
      <c r="D11" s="16" t="s">
        <v>78</v>
      </c>
      <c r="E11" s="5">
        <v>358</v>
      </c>
      <c r="G11" s="3" t="s">
        <v>6</v>
      </c>
      <c r="H11" s="9">
        <v>13140</v>
      </c>
      <c r="I11" s="3">
        <f>SUM(H11-H13)</f>
        <v>-993</v>
      </c>
      <c r="AO11" s="5" t="s">
        <v>96</v>
      </c>
      <c r="AP11" s="5"/>
      <c r="AQ11" s="16" t="s">
        <v>67</v>
      </c>
      <c r="AR11" s="16" t="s">
        <v>97</v>
      </c>
      <c r="AS11" s="16">
        <v>710</v>
      </c>
      <c r="AT11" s="5" t="s">
        <v>110</v>
      </c>
      <c r="AU11" s="5" t="s">
        <v>109</v>
      </c>
      <c r="AV11" s="16" t="s">
        <v>67</v>
      </c>
      <c r="AW11" s="16" t="s">
        <v>111</v>
      </c>
      <c r="AX11" s="16">
        <v>329</v>
      </c>
      <c r="AY11" s="5" t="s">
        <v>18</v>
      </c>
      <c r="AZ11" s="29" t="s">
        <v>87</v>
      </c>
      <c r="BA11" s="30" t="s">
        <v>9</v>
      </c>
      <c r="BB11" s="30" t="s">
        <v>51</v>
      </c>
      <c r="BC11" s="30">
        <v>96</v>
      </c>
      <c r="BD11" s="5" t="s">
        <v>122</v>
      </c>
      <c r="BE11" s="5" t="s">
        <v>121</v>
      </c>
      <c r="BF11" s="16" t="s">
        <v>67</v>
      </c>
      <c r="BG11" s="16" t="s">
        <v>123</v>
      </c>
      <c r="BH11" s="16">
        <v>418</v>
      </c>
      <c r="BI11" s="29"/>
      <c r="BJ11" s="29"/>
      <c r="BK11" s="30" t="s">
        <v>9</v>
      </c>
      <c r="BL11" s="30" t="s">
        <v>40</v>
      </c>
      <c r="BM11" s="30">
        <v>200</v>
      </c>
    </row>
    <row r="12" spans="1:65">
      <c r="A12" s="5"/>
      <c r="B12" s="5"/>
      <c r="C12" s="5"/>
      <c r="D12" s="5"/>
      <c r="E12" s="5"/>
      <c r="G12" s="3" t="s">
        <v>7</v>
      </c>
      <c r="H12" s="9">
        <v>13436</v>
      </c>
      <c r="I12" s="3">
        <f>SUM(H12-H13)</f>
        <v>-697</v>
      </c>
      <c r="AO12" s="5"/>
      <c r="AP12" s="5"/>
      <c r="AQ12" s="16"/>
      <c r="AR12" s="16"/>
      <c r="AS12" s="16"/>
      <c r="AT12" s="5"/>
      <c r="AU12" s="5"/>
      <c r="AV12" s="16"/>
      <c r="AW12" s="16"/>
      <c r="AX12" s="16"/>
      <c r="AY12" s="5"/>
      <c r="AZ12" s="29"/>
      <c r="BA12" s="30"/>
      <c r="BB12" s="30"/>
      <c r="BC12" s="30"/>
      <c r="BD12" s="5"/>
      <c r="BE12" s="5"/>
      <c r="BF12" s="16"/>
      <c r="BG12" s="16"/>
      <c r="BH12" s="16"/>
      <c r="BI12" s="29"/>
      <c r="BJ12" s="29"/>
      <c r="BK12" s="30"/>
      <c r="BL12" s="30"/>
      <c r="BM12" s="30"/>
    </row>
    <row r="13" spans="1:65">
      <c r="A13" s="5"/>
      <c r="B13" s="5"/>
      <c r="C13" s="5"/>
      <c r="D13" s="5"/>
      <c r="E13" s="5"/>
      <c r="G13" s="8" t="s">
        <v>5</v>
      </c>
      <c r="H13" s="22">
        <v>14133</v>
      </c>
      <c r="I13" s="8">
        <f>SUM(H13-H13)</f>
        <v>0</v>
      </c>
      <c r="AO13" s="5"/>
      <c r="AP13" s="5"/>
      <c r="AQ13" s="16"/>
      <c r="AR13" s="16"/>
      <c r="AS13" s="16"/>
      <c r="AT13" s="5"/>
      <c r="AU13" s="5"/>
      <c r="AV13" s="16"/>
      <c r="AW13" s="16"/>
      <c r="AX13" s="16"/>
      <c r="AY13" s="5"/>
      <c r="AZ13" s="29"/>
      <c r="BA13" s="30"/>
      <c r="BB13" s="30"/>
      <c r="BC13" s="30"/>
      <c r="BD13" s="5"/>
      <c r="BE13" s="5"/>
      <c r="BF13" s="16"/>
      <c r="BG13" s="16"/>
      <c r="BH13" s="16"/>
      <c r="BI13" s="29"/>
      <c r="BJ13" s="29"/>
      <c r="BK13" s="30"/>
      <c r="BL13" s="30"/>
      <c r="BM13" s="30"/>
    </row>
    <row r="14" spans="1:65">
      <c r="A14" s="4"/>
      <c r="B14" s="4"/>
      <c r="C14" s="4"/>
      <c r="D14" s="4" t="s">
        <v>22</v>
      </c>
      <c r="E14" s="26">
        <f>SUM(E8:E13)</f>
        <v>9606.1</v>
      </c>
      <c r="G14" s="2" t="s">
        <v>47</v>
      </c>
      <c r="H14" s="19">
        <f>SUM(H2:H13)/12</f>
        <v>11997.333333333334</v>
      </c>
      <c r="I14" s="3"/>
      <c r="AO14" s="4"/>
      <c r="AP14" s="4"/>
      <c r="AQ14" s="25"/>
      <c r="AR14" s="25" t="s">
        <v>22</v>
      </c>
      <c r="AS14" s="25">
        <f>SUM(AS8:AS13)</f>
        <v>12689.4</v>
      </c>
      <c r="AT14" s="4"/>
      <c r="AU14" s="4"/>
      <c r="AV14" s="25"/>
      <c r="AW14" s="25" t="s">
        <v>22</v>
      </c>
      <c r="AX14" s="25">
        <f>SUM(AX8:AX13)</f>
        <v>9756.5</v>
      </c>
      <c r="AY14" s="4" t="s">
        <v>22</v>
      </c>
      <c r="AZ14" s="28"/>
      <c r="BA14" s="31"/>
      <c r="BB14" s="31" t="s">
        <v>22</v>
      </c>
      <c r="BC14" s="31">
        <f>SUM(BC8:BC13)</f>
        <v>11129.68</v>
      </c>
      <c r="BD14" s="4" t="s">
        <v>22</v>
      </c>
      <c r="BE14" s="4"/>
      <c r="BF14" s="25"/>
      <c r="BG14" s="25"/>
      <c r="BH14" s="25">
        <f>SUM(BH8:BH13)</f>
        <v>13436</v>
      </c>
      <c r="BI14" s="28" t="s">
        <v>22</v>
      </c>
      <c r="BJ14" s="28"/>
      <c r="BK14" s="31"/>
      <c r="BL14" s="31"/>
      <c r="BM14" s="32">
        <f>SUM(BM8:BM13)</f>
        <v>12000.4</v>
      </c>
    </row>
    <row r="15" spans="1:65">
      <c r="A15" s="5"/>
      <c r="B15" s="5"/>
      <c r="C15" s="5"/>
      <c r="D15" s="5"/>
      <c r="E15" s="5"/>
      <c r="G15" s="3"/>
      <c r="H15" s="9"/>
      <c r="I15" s="3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29"/>
      <c r="BA15" s="29"/>
      <c r="BB15" s="29"/>
      <c r="BC15" s="29"/>
      <c r="BD15" s="5"/>
      <c r="BE15" s="5"/>
      <c r="BF15" s="5"/>
      <c r="BG15" s="5"/>
      <c r="BH15" s="5"/>
      <c r="BI15" s="29"/>
      <c r="BJ15" s="29"/>
      <c r="BK15" s="29"/>
      <c r="BL15" s="29"/>
      <c r="BM15" s="29"/>
    </row>
    <row r="16" spans="1:65">
      <c r="G16" s="2" t="s">
        <v>174</v>
      </c>
      <c r="H16" s="2"/>
      <c r="I16" s="19" t="s">
        <v>171</v>
      </c>
    </row>
    <row r="17" spans="1:71">
      <c r="A17" s="4" t="s">
        <v>15</v>
      </c>
      <c r="B17" s="4" t="s">
        <v>163</v>
      </c>
      <c r="C17" s="4" t="s">
        <v>0</v>
      </c>
      <c r="D17" s="4" t="s">
        <v>1</v>
      </c>
      <c r="E17" s="4" t="s">
        <v>2</v>
      </c>
      <c r="G17" s="7" t="s">
        <v>5</v>
      </c>
      <c r="H17" s="7"/>
      <c r="I17" s="21">
        <v>6</v>
      </c>
      <c r="AO17" s="4" t="s">
        <v>14</v>
      </c>
      <c r="AP17" s="4"/>
      <c r="AQ17" s="4" t="s">
        <v>0</v>
      </c>
      <c r="AR17" s="4" t="s">
        <v>1</v>
      </c>
      <c r="AS17" s="4" t="s">
        <v>2</v>
      </c>
    </row>
    <row r="18" spans="1:71" s="1" customFormat="1">
      <c r="A18" s="5" t="s">
        <v>101</v>
      </c>
      <c r="B18" s="5" t="s">
        <v>160</v>
      </c>
      <c r="C18" s="16" t="s">
        <v>54</v>
      </c>
      <c r="D18" s="16" t="s">
        <v>102</v>
      </c>
      <c r="E18" s="16">
        <v>4278.5</v>
      </c>
      <c r="G18" s="3" t="s">
        <v>7</v>
      </c>
      <c r="H18" s="2"/>
      <c r="I18" s="9">
        <v>5</v>
      </c>
      <c r="L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5" t="s">
        <v>28</v>
      </c>
      <c r="AP18" s="5"/>
      <c r="AQ18" s="16" t="s">
        <v>11</v>
      </c>
      <c r="AR18" s="16" t="s">
        <v>45</v>
      </c>
      <c r="AS18" s="16">
        <v>5747.4</v>
      </c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s="1" customFormat="1">
      <c r="A19" s="5" t="s">
        <v>103</v>
      </c>
      <c r="B19" s="5" t="s">
        <v>80</v>
      </c>
      <c r="C19" s="16" t="s">
        <v>55</v>
      </c>
      <c r="D19" s="16" t="s">
        <v>104</v>
      </c>
      <c r="E19" s="16">
        <v>4370</v>
      </c>
      <c r="G19" s="3" t="s">
        <v>3</v>
      </c>
      <c r="H19" s="3"/>
      <c r="I19" s="3">
        <v>5</v>
      </c>
      <c r="L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5" t="s">
        <v>94</v>
      </c>
      <c r="AP19" s="5"/>
      <c r="AQ19" s="16" t="s">
        <v>55</v>
      </c>
      <c r="AR19" s="16" t="s">
        <v>95</v>
      </c>
      <c r="AS19" s="16">
        <v>4580</v>
      </c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</row>
    <row r="20" spans="1:71">
      <c r="A20" s="5" t="s">
        <v>106</v>
      </c>
      <c r="B20" s="5" t="s">
        <v>83</v>
      </c>
      <c r="C20" s="16" t="s">
        <v>73</v>
      </c>
      <c r="D20" s="16" t="s">
        <v>108</v>
      </c>
      <c r="E20" s="16">
        <v>779</v>
      </c>
      <c r="G20" s="3" t="s">
        <v>187</v>
      </c>
      <c r="H20" s="3"/>
      <c r="I20" s="9">
        <v>4</v>
      </c>
      <c r="AO20" s="5" t="s">
        <v>92</v>
      </c>
      <c r="AP20" s="5"/>
      <c r="AQ20" s="16" t="s">
        <v>74</v>
      </c>
      <c r="AR20" s="16" t="s">
        <v>93</v>
      </c>
      <c r="AS20" s="16">
        <v>1652</v>
      </c>
    </row>
    <row r="21" spans="1:71" s="1" customFormat="1">
      <c r="A21" s="5" t="s">
        <v>110</v>
      </c>
      <c r="B21" s="5" t="s">
        <v>161</v>
      </c>
      <c r="C21" s="16" t="s">
        <v>67</v>
      </c>
      <c r="D21" s="16" t="s">
        <v>111</v>
      </c>
      <c r="E21" s="16">
        <v>329</v>
      </c>
      <c r="G21" s="3" t="s">
        <v>32</v>
      </c>
      <c r="H21" s="3"/>
      <c r="I21" s="9">
        <v>4</v>
      </c>
      <c r="L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5" t="s">
        <v>96</v>
      </c>
      <c r="AP21" s="5"/>
      <c r="AQ21" s="16" t="s">
        <v>67</v>
      </c>
      <c r="AR21" s="16" t="s">
        <v>97</v>
      </c>
      <c r="AS21" s="16">
        <v>710</v>
      </c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</row>
    <row r="22" spans="1:71">
      <c r="A22" s="5"/>
      <c r="B22" s="5"/>
      <c r="C22" s="16"/>
      <c r="D22" s="16"/>
      <c r="E22" s="16"/>
      <c r="G22" s="3" t="s">
        <v>30</v>
      </c>
      <c r="H22" s="3"/>
      <c r="I22" s="9">
        <v>4</v>
      </c>
      <c r="AO22" s="5"/>
      <c r="AP22" s="5"/>
      <c r="AQ22" s="16"/>
      <c r="AR22" s="16"/>
      <c r="AS22" s="16"/>
    </row>
    <row r="23" spans="1:71">
      <c r="A23" s="5"/>
      <c r="B23" s="5"/>
      <c r="C23" s="16"/>
      <c r="D23" s="16"/>
      <c r="E23" s="16"/>
      <c r="G23" s="3" t="s">
        <v>33</v>
      </c>
      <c r="H23" s="3"/>
      <c r="I23" s="9">
        <v>3</v>
      </c>
      <c r="AO23" s="5"/>
      <c r="AP23" s="5"/>
      <c r="AQ23" s="16"/>
      <c r="AR23" s="16"/>
      <c r="AS23" s="16"/>
    </row>
    <row r="24" spans="1:71">
      <c r="A24" s="4"/>
      <c r="B24" s="4"/>
      <c r="C24" s="25"/>
      <c r="D24" s="25" t="s">
        <v>22</v>
      </c>
      <c r="E24" s="25">
        <f>SUM(E18:E23)</f>
        <v>9756.5</v>
      </c>
      <c r="G24" s="3" t="s">
        <v>204</v>
      </c>
      <c r="H24" s="3"/>
      <c r="I24" s="9">
        <v>2</v>
      </c>
      <c r="AO24" s="4"/>
      <c r="AP24" s="4"/>
      <c r="AQ24" s="25"/>
      <c r="AR24" s="25" t="s">
        <v>22</v>
      </c>
      <c r="AS24" s="25">
        <f>SUM(AS18:AS23)</f>
        <v>12689.4</v>
      </c>
    </row>
    <row r="25" spans="1:71">
      <c r="A25" s="5"/>
      <c r="B25" s="5"/>
      <c r="C25" s="5"/>
      <c r="D25" s="5"/>
      <c r="E25" s="5"/>
      <c r="G25" s="3" t="s">
        <v>6</v>
      </c>
      <c r="H25" s="3"/>
      <c r="I25" s="9">
        <v>2</v>
      </c>
      <c r="AO25" s="5"/>
      <c r="AP25" s="5"/>
      <c r="AQ25" s="5"/>
      <c r="AR25" s="5"/>
      <c r="AS25" s="5"/>
    </row>
    <row r="26" spans="1:71">
      <c r="G26" s="3" t="s">
        <v>4</v>
      </c>
      <c r="H26" s="3"/>
      <c r="I26" s="9">
        <v>2</v>
      </c>
    </row>
    <row r="27" spans="1:71">
      <c r="A27" s="4" t="s">
        <v>165</v>
      </c>
      <c r="B27" s="4" t="s">
        <v>163</v>
      </c>
      <c r="C27" s="4" t="s">
        <v>0</v>
      </c>
      <c r="D27" s="4" t="s">
        <v>1</v>
      </c>
      <c r="E27" s="4" t="s">
        <v>2</v>
      </c>
      <c r="G27" s="3" t="s">
        <v>167</v>
      </c>
      <c r="H27" s="3"/>
      <c r="I27" s="9">
        <v>2</v>
      </c>
    </row>
    <row r="28" spans="1:71">
      <c r="A28" s="5" t="s">
        <v>126</v>
      </c>
      <c r="B28" s="5" t="s">
        <v>112</v>
      </c>
      <c r="C28" s="16" t="s">
        <v>54</v>
      </c>
      <c r="D28" s="16" t="s">
        <v>52</v>
      </c>
      <c r="E28" s="16">
        <v>5117</v>
      </c>
      <c r="G28" s="8" t="s">
        <v>31</v>
      </c>
      <c r="H28" s="8"/>
      <c r="I28" s="22">
        <v>1</v>
      </c>
    </row>
    <row r="29" spans="1:71">
      <c r="A29" s="5" t="s">
        <v>124</v>
      </c>
      <c r="B29" s="5" t="s">
        <v>127</v>
      </c>
      <c r="C29" s="16" t="s">
        <v>67</v>
      </c>
      <c r="D29" s="16" t="s">
        <v>125</v>
      </c>
      <c r="E29" s="16">
        <v>4370</v>
      </c>
      <c r="G29" s="2" t="s">
        <v>175</v>
      </c>
      <c r="H29" s="3"/>
      <c r="I29" s="19">
        <f>SUM(I17:I28)/12</f>
        <v>3.3333333333333335</v>
      </c>
    </row>
    <row r="30" spans="1:71">
      <c r="A30" s="5" t="s">
        <v>156</v>
      </c>
      <c r="B30" s="5" t="s">
        <v>83</v>
      </c>
      <c r="C30" s="16" t="s">
        <v>84</v>
      </c>
      <c r="D30" s="16" t="s">
        <v>157</v>
      </c>
      <c r="E30" s="16">
        <v>494.91</v>
      </c>
    </row>
    <row r="31" spans="1:71">
      <c r="A31" s="5" t="s">
        <v>128</v>
      </c>
      <c r="B31" s="5" t="s">
        <v>83</v>
      </c>
      <c r="C31" s="16" t="s">
        <v>67</v>
      </c>
      <c r="D31" s="16" t="s">
        <v>123</v>
      </c>
      <c r="E31" s="16">
        <v>209</v>
      </c>
    </row>
    <row r="32" spans="1:71">
      <c r="A32" s="5"/>
      <c r="B32" s="5"/>
      <c r="C32" s="16"/>
      <c r="D32" s="16"/>
      <c r="E32" s="16"/>
      <c r="G32" s="14" t="s">
        <v>182</v>
      </c>
      <c r="H32" s="14"/>
      <c r="I32" s="10"/>
      <c r="J32" s="10"/>
      <c r="K32" s="10"/>
      <c r="L32" s="10"/>
    </row>
    <row r="33" spans="1:12">
      <c r="A33" s="5"/>
      <c r="B33" s="5"/>
      <c r="C33" s="16"/>
      <c r="D33" s="16"/>
      <c r="E33" s="16"/>
      <c r="G33" s="14" t="s">
        <v>36</v>
      </c>
      <c r="H33" s="14"/>
      <c r="I33" s="14"/>
      <c r="J33" s="20" t="s">
        <v>37</v>
      </c>
      <c r="K33" s="20" t="s">
        <v>1</v>
      </c>
      <c r="L33" s="20" t="s">
        <v>2</v>
      </c>
    </row>
    <row r="34" spans="1:12">
      <c r="A34" s="4"/>
      <c r="B34" s="4"/>
      <c r="C34" s="25"/>
      <c r="D34" s="25" t="s">
        <v>22</v>
      </c>
      <c r="E34" s="25">
        <f>SUM(E28:E33)</f>
        <v>10190.91</v>
      </c>
      <c r="G34" s="10" t="s">
        <v>12</v>
      </c>
      <c r="H34" s="13" t="s">
        <v>191</v>
      </c>
      <c r="I34" s="13" t="s">
        <v>172</v>
      </c>
      <c r="J34" s="12" t="s">
        <v>3</v>
      </c>
      <c r="K34" s="12" t="s">
        <v>39</v>
      </c>
      <c r="L34" s="11">
        <v>4279</v>
      </c>
    </row>
    <row r="35" spans="1:12">
      <c r="A35" s="5"/>
      <c r="B35" s="5"/>
      <c r="C35" s="5"/>
      <c r="D35" s="5"/>
      <c r="E35" s="5"/>
      <c r="G35" s="13" t="s">
        <v>53</v>
      </c>
      <c r="H35" s="13" t="s">
        <v>191</v>
      </c>
      <c r="I35" s="13" t="s">
        <v>55</v>
      </c>
      <c r="J35" s="12" t="s">
        <v>176</v>
      </c>
      <c r="K35" s="12" t="s">
        <v>104</v>
      </c>
      <c r="L35" s="11">
        <v>4370</v>
      </c>
    </row>
    <row r="36" spans="1:12">
      <c r="G36" s="13" t="s">
        <v>56</v>
      </c>
      <c r="H36" s="13" t="s">
        <v>193</v>
      </c>
      <c r="I36" s="13" t="s">
        <v>177</v>
      </c>
      <c r="J36" s="12" t="s">
        <v>167</v>
      </c>
      <c r="K36" s="12" t="s">
        <v>29</v>
      </c>
      <c r="L36" s="11">
        <v>486</v>
      </c>
    </row>
    <row r="37" spans="1:12">
      <c r="A37" s="4" t="s">
        <v>208</v>
      </c>
      <c r="B37" s="4" t="s">
        <v>163</v>
      </c>
      <c r="C37" s="4" t="s">
        <v>0</v>
      </c>
      <c r="D37" s="4" t="s">
        <v>1</v>
      </c>
      <c r="E37" s="4" t="s">
        <v>2</v>
      </c>
      <c r="G37" s="13" t="s">
        <v>178</v>
      </c>
      <c r="H37" s="13" t="s">
        <v>193</v>
      </c>
      <c r="I37" s="13" t="s">
        <v>179</v>
      </c>
      <c r="J37" s="12" t="s">
        <v>167</v>
      </c>
      <c r="K37" s="12" t="s">
        <v>123</v>
      </c>
      <c r="L37" s="11">
        <v>209</v>
      </c>
    </row>
    <row r="38" spans="1:12">
      <c r="A38" s="5" t="s">
        <v>25</v>
      </c>
      <c r="B38" s="5" t="s">
        <v>112</v>
      </c>
      <c r="C38" s="5" t="s">
        <v>54</v>
      </c>
      <c r="D38" s="16" t="s">
        <v>136</v>
      </c>
      <c r="E38" s="16">
        <v>5998.5</v>
      </c>
      <c r="G38" s="13"/>
      <c r="H38" s="13"/>
      <c r="I38" s="10"/>
      <c r="J38" s="12"/>
      <c r="K38" s="18"/>
      <c r="L38" s="17"/>
    </row>
    <row r="39" spans="1:12">
      <c r="A39" s="5" t="s">
        <v>137</v>
      </c>
      <c r="B39" s="5" t="s">
        <v>112</v>
      </c>
      <c r="C39" s="5" t="s">
        <v>13</v>
      </c>
      <c r="D39" s="16" t="s">
        <v>60</v>
      </c>
      <c r="E39" s="16">
        <v>4370</v>
      </c>
      <c r="G39" s="10"/>
      <c r="H39" s="10"/>
      <c r="I39" s="10"/>
      <c r="J39" s="12"/>
      <c r="K39" s="9"/>
      <c r="L39" s="9"/>
    </row>
    <row r="40" spans="1:12">
      <c r="A40" s="5" t="s">
        <v>138</v>
      </c>
      <c r="B40" s="5" t="s">
        <v>83</v>
      </c>
      <c r="C40" s="5" t="s">
        <v>139</v>
      </c>
      <c r="D40" s="16" t="s">
        <v>140</v>
      </c>
      <c r="E40" s="16">
        <v>986</v>
      </c>
      <c r="G40" s="10"/>
      <c r="H40" s="10"/>
      <c r="I40" s="10"/>
      <c r="J40" s="11"/>
      <c r="K40" s="35" t="s">
        <v>22</v>
      </c>
      <c r="L40" s="35">
        <f>SUM(L34:L39)</f>
        <v>9344</v>
      </c>
    </row>
    <row r="41" spans="1:12">
      <c r="A41" s="5" t="s">
        <v>141</v>
      </c>
      <c r="B41" s="5" t="s">
        <v>83</v>
      </c>
      <c r="C41" s="5" t="s">
        <v>67</v>
      </c>
      <c r="D41" s="16" t="s">
        <v>180</v>
      </c>
      <c r="E41" s="16">
        <v>338</v>
      </c>
    </row>
    <row r="42" spans="1:12">
      <c r="A42" s="5"/>
      <c r="B42" s="5"/>
      <c r="C42" s="5"/>
      <c r="D42" s="5"/>
      <c r="E42" s="5"/>
      <c r="G42" s="14" t="s">
        <v>184</v>
      </c>
      <c r="H42" s="14"/>
      <c r="I42" s="10"/>
      <c r="J42" s="10"/>
      <c r="K42" s="10"/>
      <c r="L42" s="10"/>
    </row>
    <row r="43" spans="1:12">
      <c r="A43" s="5"/>
      <c r="B43" s="5"/>
      <c r="C43" s="5"/>
      <c r="D43" s="5"/>
      <c r="E43" s="5"/>
      <c r="G43" s="14" t="s">
        <v>36</v>
      </c>
      <c r="H43" s="14"/>
      <c r="I43" s="14"/>
      <c r="J43" s="20" t="s">
        <v>37</v>
      </c>
      <c r="K43" s="20" t="s">
        <v>1</v>
      </c>
      <c r="L43" s="20" t="s">
        <v>2</v>
      </c>
    </row>
    <row r="44" spans="1:12">
      <c r="A44" s="4"/>
      <c r="B44" s="4"/>
      <c r="C44" s="4"/>
      <c r="D44" s="4" t="s">
        <v>22</v>
      </c>
      <c r="E44" s="4">
        <f>SUM(E38:E43)</f>
        <v>11692.5</v>
      </c>
      <c r="G44" s="13" t="s">
        <v>12</v>
      </c>
      <c r="H44" s="13" t="s">
        <v>183</v>
      </c>
      <c r="I44" s="13" t="s">
        <v>172</v>
      </c>
      <c r="J44" s="12" t="s">
        <v>187</v>
      </c>
      <c r="K44" s="12" t="s">
        <v>39</v>
      </c>
      <c r="L44" s="11">
        <v>4279</v>
      </c>
    </row>
    <row r="45" spans="1:12">
      <c r="A45" s="5"/>
      <c r="B45" s="5"/>
      <c r="C45" s="5"/>
      <c r="D45" s="5"/>
      <c r="E45" s="5"/>
      <c r="G45" s="13" t="s">
        <v>53</v>
      </c>
      <c r="H45" s="13" t="s">
        <v>186</v>
      </c>
      <c r="I45" s="13" t="s">
        <v>55</v>
      </c>
      <c r="J45" s="12" t="s">
        <v>7</v>
      </c>
      <c r="K45" s="12" t="s">
        <v>117</v>
      </c>
      <c r="L45" s="11">
        <v>5390</v>
      </c>
    </row>
    <row r="46" spans="1:12">
      <c r="G46" s="13" t="s">
        <v>56</v>
      </c>
      <c r="H46" s="13" t="s">
        <v>188</v>
      </c>
      <c r="I46" s="13" t="s">
        <v>177</v>
      </c>
      <c r="J46" s="12" t="s">
        <v>3</v>
      </c>
      <c r="K46" s="12" t="s">
        <v>76</v>
      </c>
      <c r="L46" s="11">
        <v>540</v>
      </c>
    </row>
    <row r="47" spans="1:12">
      <c r="A47" s="4" t="s">
        <v>207</v>
      </c>
      <c r="B47" s="4" t="s">
        <v>163</v>
      </c>
      <c r="C47" s="4" t="s">
        <v>0</v>
      </c>
      <c r="D47" s="4" t="s">
        <v>1</v>
      </c>
      <c r="E47" s="4" t="s">
        <v>2</v>
      </c>
      <c r="G47" s="13" t="s">
        <v>178</v>
      </c>
      <c r="H47" s="13" t="s">
        <v>189</v>
      </c>
      <c r="I47" s="13" t="s">
        <v>179</v>
      </c>
      <c r="J47" s="12" t="s">
        <v>187</v>
      </c>
      <c r="K47" s="12" t="s">
        <v>190</v>
      </c>
      <c r="L47" s="11">
        <v>329</v>
      </c>
    </row>
    <row r="48" spans="1:12">
      <c r="A48" s="5" t="s">
        <v>79</v>
      </c>
      <c r="B48" s="5" t="s">
        <v>80</v>
      </c>
      <c r="C48" s="16" t="s">
        <v>54</v>
      </c>
      <c r="D48" s="24" t="s">
        <v>44</v>
      </c>
      <c r="E48" s="16">
        <v>5547</v>
      </c>
      <c r="G48" s="13"/>
      <c r="H48" s="13"/>
      <c r="I48" s="10"/>
      <c r="J48" s="12"/>
      <c r="K48" s="18"/>
      <c r="L48" s="17"/>
    </row>
    <row r="49" spans="1:12">
      <c r="A49" s="5" t="s">
        <v>81</v>
      </c>
      <c r="B49" s="5" t="s">
        <v>80</v>
      </c>
      <c r="C49" s="16" t="s">
        <v>55</v>
      </c>
      <c r="D49" s="16" t="s">
        <v>82</v>
      </c>
      <c r="E49" s="16">
        <v>4380</v>
      </c>
      <c r="G49" s="10"/>
      <c r="H49" s="10"/>
      <c r="I49" s="10"/>
      <c r="J49" s="12"/>
      <c r="K49" s="9"/>
      <c r="L49" s="9"/>
    </row>
    <row r="50" spans="1:12">
      <c r="A50" s="5" t="s">
        <v>85</v>
      </c>
      <c r="B50" s="5" t="s">
        <v>83</v>
      </c>
      <c r="C50" s="16" t="s">
        <v>89</v>
      </c>
      <c r="D50" s="16" t="s">
        <v>86</v>
      </c>
      <c r="E50" s="16">
        <v>745</v>
      </c>
      <c r="G50" s="10"/>
      <c r="H50" s="10"/>
      <c r="I50" s="10"/>
      <c r="J50" s="11"/>
      <c r="K50" s="35" t="s">
        <v>22</v>
      </c>
      <c r="L50" s="35">
        <f>SUM(L44:L49)</f>
        <v>10538</v>
      </c>
    </row>
    <row r="51" spans="1:12">
      <c r="A51" s="5" t="s">
        <v>88</v>
      </c>
      <c r="B51" s="5" t="s">
        <v>87</v>
      </c>
      <c r="C51" s="16" t="s">
        <v>67</v>
      </c>
      <c r="D51" s="16" t="s">
        <v>90</v>
      </c>
      <c r="E51" s="16">
        <v>1245</v>
      </c>
    </row>
    <row r="52" spans="1:12">
      <c r="A52" s="5"/>
      <c r="B52" s="5"/>
      <c r="C52" s="5"/>
      <c r="D52" s="5"/>
      <c r="E52" s="5"/>
      <c r="G52" s="15"/>
      <c r="H52" s="15"/>
      <c r="I52" s="15"/>
      <c r="J52" s="15"/>
      <c r="K52" s="15"/>
      <c r="L52" s="15"/>
    </row>
    <row r="53" spans="1:12">
      <c r="A53" s="5"/>
      <c r="B53" s="5"/>
      <c r="C53" s="5"/>
      <c r="D53" s="5"/>
      <c r="E53" s="5" t="s">
        <v>91</v>
      </c>
      <c r="G53" s="15" t="s">
        <v>209</v>
      </c>
      <c r="H53" s="15"/>
      <c r="I53" s="15"/>
      <c r="J53" s="15"/>
      <c r="K53" s="15"/>
      <c r="L53" s="15"/>
    </row>
    <row r="54" spans="1:12">
      <c r="A54" s="4"/>
      <c r="B54" s="4"/>
      <c r="C54" s="4"/>
      <c r="D54" s="4" t="s">
        <v>22</v>
      </c>
      <c r="E54" s="4">
        <f>SUM(E48:E53)</f>
        <v>11917</v>
      </c>
      <c r="G54" s="15"/>
      <c r="H54" s="15"/>
      <c r="I54" s="15"/>
      <c r="J54" s="15"/>
      <c r="K54" s="15"/>
      <c r="L54" s="15"/>
    </row>
    <row r="55" spans="1:12">
      <c r="A55" s="5"/>
      <c r="B55" s="5"/>
      <c r="C55" s="5"/>
      <c r="D55" s="5"/>
      <c r="E55" s="5"/>
    </row>
    <row r="57" spans="1:12">
      <c r="A57" s="4" t="s">
        <v>168</v>
      </c>
      <c r="B57" s="4" t="s">
        <v>163</v>
      </c>
      <c r="C57" s="4" t="s">
        <v>0</v>
      </c>
      <c r="D57" s="4" t="s">
        <v>1</v>
      </c>
      <c r="E57" s="4" t="s">
        <v>2</v>
      </c>
    </row>
    <row r="58" spans="1:12">
      <c r="A58" s="5" t="s">
        <v>63</v>
      </c>
      <c r="B58" s="5" t="s">
        <v>65</v>
      </c>
      <c r="C58" s="5" t="s">
        <v>54</v>
      </c>
      <c r="D58" s="16" t="s">
        <v>62</v>
      </c>
      <c r="E58" s="16">
        <v>5375</v>
      </c>
    </row>
    <row r="59" spans="1:12">
      <c r="A59" s="5" t="s">
        <v>66</v>
      </c>
      <c r="B59" s="5" t="s">
        <v>162</v>
      </c>
      <c r="C59" s="5" t="s">
        <v>71</v>
      </c>
      <c r="D59" s="16" t="s">
        <v>70</v>
      </c>
      <c r="E59" s="16">
        <v>4888</v>
      </c>
    </row>
    <row r="60" spans="1:12">
      <c r="A60" s="5" t="s">
        <v>72</v>
      </c>
      <c r="B60" s="5" t="s">
        <v>83</v>
      </c>
      <c r="C60" s="5" t="s">
        <v>74</v>
      </c>
      <c r="D60" s="16" t="s">
        <v>75</v>
      </c>
      <c r="E60" s="16">
        <v>1136</v>
      </c>
    </row>
    <row r="61" spans="1:12">
      <c r="A61" s="5" t="s">
        <v>68</v>
      </c>
      <c r="B61" s="5" t="s">
        <v>83</v>
      </c>
      <c r="C61" s="5" t="s">
        <v>67</v>
      </c>
      <c r="D61" s="16" t="s">
        <v>69</v>
      </c>
      <c r="E61" s="16">
        <v>578</v>
      </c>
    </row>
    <row r="62" spans="1:12">
      <c r="A62" s="5"/>
      <c r="B62" s="5"/>
      <c r="C62" s="5"/>
      <c r="D62" s="5"/>
      <c r="E62" s="16"/>
    </row>
    <row r="63" spans="1:12">
      <c r="A63" s="5"/>
      <c r="B63" s="5"/>
      <c r="C63" s="5"/>
      <c r="D63" s="5"/>
      <c r="E63" s="16"/>
    </row>
    <row r="64" spans="1:12">
      <c r="A64" s="4"/>
      <c r="B64" s="4"/>
      <c r="C64" s="4"/>
      <c r="D64" s="4" t="s">
        <v>22</v>
      </c>
      <c r="E64" s="27">
        <f>SUM(E58:E63)</f>
        <v>11977</v>
      </c>
    </row>
    <row r="65" spans="1:5">
      <c r="A65" s="5"/>
      <c r="B65" s="5"/>
      <c r="C65" s="5"/>
      <c r="D65" s="5"/>
      <c r="E65" s="16"/>
    </row>
    <row r="67" spans="1:5">
      <c r="A67" s="4" t="s">
        <v>129</v>
      </c>
      <c r="B67" s="4" t="s">
        <v>163</v>
      </c>
      <c r="C67" s="4" t="s">
        <v>0</v>
      </c>
      <c r="D67" s="4" t="s">
        <v>1</v>
      </c>
      <c r="E67" s="4" t="s">
        <v>2</v>
      </c>
    </row>
    <row r="68" spans="1:5">
      <c r="A68" s="5" t="s">
        <v>21</v>
      </c>
      <c r="B68" s="5" t="s">
        <v>112</v>
      </c>
      <c r="C68" s="23" t="s">
        <v>54</v>
      </c>
      <c r="D68" s="16" t="s">
        <v>130</v>
      </c>
      <c r="E68" s="16">
        <v>6002.8</v>
      </c>
    </row>
    <row r="69" spans="1:5">
      <c r="A69" s="5" t="s">
        <v>131</v>
      </c>
      <c r="B69" s="5" t="s">
        <v>112</v>
      </c>
      <c r="C69" s="23" t="s">
        <v>67</v>
      </c>
      <c r="D69" s="16" t="s">
        <v>132</v>
      </c>
      <c r="E69" s="16">
        <v>4794</v>
      </c>
    </row>
    <row r="70" spans="1:5">
      <c r="A70" s="5" t="s">
        <v>133</v>
      </c>
      <c r="B70" s="5" t="s">
        <v>83</v>
      </c>
      <c r="C70" s="23" t="s">
        <v>89</v>
      </c>
      <c r="D70" s="16" t="s">
        <v>20</v>
      </c>
      <c r="E70" s="16">
        <v>878</v>
      </c>
    </row>
    <row r="71" spans="1:5">
      <c r="A71" s="5" t="s">
        <v>134</v>
      </c>
      <c r="B71" s="5" t="s">
        <v>112</v>
      </c>
      <c r="C71" s="23" t="s">
        <v>67</v>
      </c>
      <c r="D71" s="16" t="s">
        <v>135</v>
      </c>
      <c r="E71" s="16">
        <v>678</v>
      </c>
    </row>
    <row r="72" spans="1:5">
      <c r="A72" s="5"/>
      <c r="B72" s="5"/>
      <c r="C72" s="16"/>
      <c r="D72" s="16"/>
      <c r="E72" s="16"/>
    </row>
    <row r="73" spans="1:5">
      <c r="A73" s="5"/>
      <c r="B73" s="5"/>
      <c r="C73" s="16"/>
      <c r="D73" s="16"/>
      <c r="E73" s="16"/>
    </row>
    <row r="74" spans="1:5">
      <c r="A74" s="4"/>
      <c r="B74" s="4"/>
      <c r="C74" s="25"/>
      <c r="D74" s="25" t="s">
        <v>22</v>
      </c>
      <c r="E74" s="25">
        <f>SUM(E68:E72)</f>
        <v>12352.8</v>
      </c>
    </row>
    <row r="75" spans="1:5">
      <c r="A75" s="5"/>
      <c r="B75" s="5"/>
      <c r="C75" s="16"/>
      <c r="D75" s="16"/>
      <c r="E75" s="16"/>
    </row>
    <row r="77" spans="1:5">
      <c r="A77" s="4" t="s">
        <v>206</v>
      </c>
      <c r="B77" s="4" t="s">
        <v>163</v>
      </c>
      <c r="C77" s="4" t="s">
        <v>0</v>
      </c>
      <c r="D77" s="4" t="s">
        <v>1</v>
      </c>
      <c r="E77" s="4" t="s">
        <v>2</v>
      </c>
    </row>
    <row r="78" spans="1:5">
      <c r="A78" s="5" t="s">
        <v>28</v>
      </c>
      <c r="B78" s="5" t="s">
        <v>160</v>
      </c>
      <c r="C78" s="16" t="s">
        <v>11</v>
      </c>
      <c r="D78" s="16" t="s">
        <v>45</v>
      </c>
      <c r="E78" s="16">
        <v>5747.4</v>
      </c>
    </row>
    <row r="79" spans="1:5">
      <c r="A79" s="5" t="s">
        <v>94</v>
      </c>
      <c r="B79" s="5" t="s">
        <v>112</v>
      </c>
      <c r="C79" s="16" t="s">
        <v>55</v>
      </c>
      <c r="D79" s="16" t="s">
        <v>95</v>
      </c>
      <c r="E79" s="16">
        <v>4580</v>
      </c>
    </row>
    <row r="80" spans="1:5">
      <c r="A80" s="5" t="s">
        <v>92</v>
      </c>
      <c r="B80" s="5" t="s">
        <v>83</v>
      </c>
      <c r="C80" s="16" t="s">
        <v>74</v>
      </c>
      <c r="D80" s="16" t="s">
        <v>93</v>
      </c>
      <c r="E80" s="16">
        <v>1652</v>
      </c>
    </row>
    <row r="81" spans="1:5">
      <c r="A81" s="5" t="s">
        <v>96</v>
      </c>
      <c r="B81" s="5" t="s">
        <v>87</v>
      </c>
      <c r="C81" s="16" t="s">
        <v>67</v>
      </c>
      <c r="D81" s="16" t="s">
        <v>97</v>
      </c>
      <c r="E81" s="16">
        <v>710</v>
      </c>
    </row>
    <row r="82" spans="1:5">
      <c r="A82" s="5"/>
      <c r="B82" s="5"/>
      <c r="C82" s="16"/>
      <c r="D82" s="16"/>
      <c r="E82" s="16"/>
    </row>
    <row r="83" spans="1:5">
      <c r="A83" s="5"/>
      <c r="B83" s="5"/>
      <c r="C83" s="16"/>
      <c r="D83" s="16"/>
      <c r="E83" s="16"/>
    </row>
    <row r="84" spans="1:5">
      <c r="A84" s="4"/>
      <c r="B84" s="4"/>
      <c r="C84" s="25"/>
      <c r="D84" s="25" t="s">
        <v>22</v>
      </c>
      <c r="E84" s="25">
        <f>SUM(E78:E83)</f>
        <v>12689.4</v>
      </c>
    </row>
    <row r="85" spans="1:5">
      <c r="A85" s="5"/>
      <c r="B85" s="5"/>
      <c r="C85" s="5"/>
      <c r="D85" s="5"/>
      <c r="E85" s="5"/>
    </row>
    <row r="87" spans="1:5">
      <c r="A87" s="4" t="s">
        <v>204</v>
      </c>
      <c r="B87" s="4" t="s">
        <v>115</v>
      </c>
      <c r="C87" s="4" t="s">
        <v>0</v>
      </c>
      <c r="D87" s="4" t="s">
        <v>1</v>
      </c>
      <c r="E87" s="4" t="s">
        <v>2</v>
      </c>
    </row>
    <row r="88" spans="1:5">
      <c r="A88" s="5" t="s">
        <v>196</v>
      </c>
      <c r="B88" s="5" t="s">
        <v>202</v>
      </c>
      <c r="C88" s="16" t="s">
        <v>54</v>
      </c>
      <c r="D88" s="16" t="s">
        <v>197</v>
      </c>
      <c r="E88" s="16">
        <v>6858.5</v>
      </c>
    </row>
    <row r="89" spans="1:5">
      <c r="A89" s="5" t="s">
        <v>194</v>
      </c>
      <c r="B89" s="5" t="s">
        <v>202</v>
      </c>
      <c r="C89" s="16" t="s">
        <v>55</v>
      </c>
      <c r="D89" s="16" t="s">
        <v>195</v>
      </c>
      <c r="E89" s="16">
        <v>4790</v>
      </c>
    </row>
    <row r="90" spans="1:5">
      <c r="A90" s="5" t="s">
        <v>199</v>
      </c>
      <c r="B90" s="5" t="s">
        <v>83</v>
      </c>
      <c r="C90" s="16" t="s">
        <v>89</v>
      </c>
      <c r="D90" s="16" t="s">
        <v>198</v>
      </c>
      <c r="E90" s="16">
        <v>995</v>
      </c>
    </row>
    <row r="91" spans="1:5">
      <c r="A91" s="5" t="s">
        <v>200</v>
      </c>
      <c r="B91" s="5" t="s">
        <v>83</v>
      </c>
      <c r="C91" s="16" t="s">
        <v>67</v>
      </c>
      <c r="D91" s="16" t="s">
        <v>201</v>
      </c>
      <c r="E91" s="16">
        <v>378</v>
      </c>
    </row>
    <row r="92" spans="1:5">
      <c r="A92" s="5"/>
      <c r="B92" s="5"/>
      <c r="C92" s="16"/>
      <c r="D92" s="16"/>
      <c r="E92" s="16"/>
    </row>
    <row r="93" spans="1:5">
      <c r="A93" s="5"/>
      <c r="B93" s="5"/>
      <c r="C93" s="16"/>
      <c r="D93" s="16"/>
      <c r="E93" s="16"/>
    </row>
    <row r="94" spans="1:5">
      <c r="A94" s="4" t="s">
        <v>22</v>
      </c>
      <c r="B94" s="4"/>
      <c r="C94" s="25"/>
      <c r="D94" s="25"/>
      <c r="E94" s="25">
        <f>SUM(E88:E93)</f>
        <v>13021.5</v>
      </c>
    </row>
    <row r="95" spans="1:5">
      <c r="A95" s="5"/>
      <c r="B95" s="5"/>
      <c r="C95" s="5"/>
      <c r="D95" s="5"/>
      <c r="E95" s="5"/>
    </row>
    <row r="97" spans="1:5">
      <c r="A97" s="4" t="s">
        <v>205</v>
      </c>
      <c r="B97" s="4" t="s">
        <v>163</v>
      </c>
      <c r="C97" s="4" t="s">
        <v>0</v>
      </c>
      <c r="D97" s="4" t="s">
        <v>1</v>
      </c>
      <c r="E97" s="4" t="s">
        <v>2</v>
      </c>
    </row>
    <row r="98" spans="1:5">
      <c r="A98" s="5" t="s">
        <v>27</v>
      </c>
      <c r="B98" s="5" t="s">
        <v>112</v>
      </c>
      <c r="C98" s="33" t="s">
        <v>54</v>
      </c>
      <c r="D98" s="16" t="s">
        <v>45</v>
      </c>
      <c r="E98" s="16">
        <v>5998.5</v>
      </c>
    </row>
    <row r="99" spans="1:5">
      <c r="A99" s="5" t="s">
        <v>142</v>
      </c>
      <c r="B99" s="5" t="s">
        <v>112</v>
      </c>
      <c r="C99" s="33" t="s">
        <v>145</v>
      </c>
      <c r="D99" s="16" t="s">
        <v>143</v>
      </c>
      <c r="E99" s="16">
        <v>4790</v>
      </c>
    </row>
    <row r="100" spans="1:5">
      <c r="A100" s="5" t="s">
        <v>144</v>
      </c>
      <c r="B100" s="5" t="s">
        <v>87</v>
      </c>
      <c r="C100" s="33" t="s">
        <v>146</v>
      </c>
      <c r="D100" s="16" t="s">
        <v>99</v>
      </c>
      <c r="E100" s="16">
        <v>1393</v>
      </c>
    </row>
    <row r="101" spans="1:5">
      <c r="A101" s="5" t="s">
        <v>147</v>
      </c>
      <c r="B101" s="5" t="s">
        <v>87</v>
      </c>
      <c r="C101" s="33" t="s">
        <v>67</v>
      </c>
      <c r="D101" s="16" t="s">
        <v>148</v>
      </c>
      <c r="E101" s="16">
        <v>958</v>
      </c>
    </row>
    <row r="102" spans="1:5">
      <c r="A102" s="5"/>
      <c r="B102" s="5"/>
      <c r="C102" s="16"/>
      <c r="D102" s="16"/>
      <c r="E102" s="16"/>
    </row>
    <row r="103" spans="1:5">
      <c r="A103" s="5"/>
      <c r="B103" s="5"/>
      <c r="C103" s="16"/>
      <c r="D103" s="16"/>
      <c r="E103" s="16"/>
    </row>
    <row r="104" spans="1:5">
      <c r="A104" s="4"/>
      <c r="B104" s="4"/>
      <c r="C104" s="25"/>
      <c r="D104" s="25" t="s">
        <v>22</v>
      </c>
      <c r="E104" s="25">
        <f>SUM(E98:E103)</f>
        <v>13139.5</v>
      </c>
    </row>
    <row r="105" spans="1:5">
      <c r="A105" s="5"/>
      <c r="B105" s="5"/>
      <c r="C105" s="16"/>
      <c r="D105" s="16"/>
      <c r="E105" s="16"/>
    </row>
    <row r="108" spans="1:5">
      <c r="A108" s="4" t="s">
        <v>185</v>
      </c>
      <c r="B108" s="4" t="s">
        <v>115</v>
      </c>
      <c r="C108" s="4" t="s">
        <v>0</v>
      </c>
      <c r="D108" s="4" t="s">
        <v>1</v>
      </c>
      <c r="E108" s="4" t="s">
        <v>2</v>
      </c>
    </row>
    <row r="109" spans="1:5">
      <c r="A109" s="5" t="s">
        <v>118</v>
      </c>
      <c r="B109" s="5" t="s">
        <v>80</v>
      </c>
      <c r="C109" s="16" t="s">
        <v>54</v>
      </c>
      <c r="D109" s="16" t="s">
        <v>173</v>
      </c>
      <c r="E109" s="16">
        <v>6235</v>
      </c>
    </row>
    <row r="110" spans="1:5">
      <c r="A110" s="5" t="s">
        <v>113</v>
      </c>
      <c r="B110" s="5" t="s">
        <v>203</v>
      </c>
      <c r="C110" s="16" t="s">
        <v>55</v>
      </c>
      <c r="D110" s="16" t="s">
        <v>117</v>
      </c>
      <c r="E110" s="16">
        <v>5390</v>
      </c>
    </row>
    <row r="111" spans="1:5">
      <c r="A111" s="5" t="s">
        <v>119</v>
      </c>
      <c r="B111" s="5" t="s">
        <v>98</v>
      </c>
      <c r="C111" s="16" t="s">
        <v>89</v>
      </c>
      <c r="D111" s="16" t="s">
        <v>120</v>
      </c>
      <c r="E111" s="16">
        <v>1393</v>
      </c>
    </row>
    <row r="112" spans="1:5">
      <c r="A112" s="5" t="s">
        <v>122</v>
      </c>
      <c r="B112" s="5" t="s">
        <v>83</v>
      </c>
      <c r="C112" s="16" t="s">
        <v>67</v>
      </c>
      <c r="D112" s="16" t="s">
        <v>123</v>
      </c>
      <c r="E112" s="16">
        <v>418</v>
      </c>
    </row>
    <row r="113" spans="1:5">
      <c r="A113" s="5"/>
      <c r="B113" s="5"/>
      <c r="C113" s="16"/>
      <c r="D113" s="16"/>
      <c r="E113" s="16"/>
    </row>
    <row r="114" spans="1:5">
      <c r="A114" s="5"/>
      <c r="B114" s="5"/>
      <c r="C114" s="16"/>
      <c r="D114" s="16"/>
      <c r="E114" s="16"/>
    </row>
    <row r="115" spans="1:5">
      <c r="A115" s="4" t="s">
        <v>22</v>
      </c>
      <c r="B115" s="4"/>
      <c r="C115" s="25"/>
      <c r="D115" s="25"/>
      <c r="E115" s="25">
        <f>SUM(E109:E114)</f>
        <v>13436</v>
      </c>
    </row>
    <row r="116" spans="1:5">
      <c r="A116" s="5"/>
      <c r="B116" s="5"/>
      <c r="C116" s="5"/>
      <c r="D116" s="5"/>
      <c r="E116" s="5"/>
    </row>
    <row r="118" spans="1:5">
      <c r="A118" s="4" t="s">
        <v>38</v>
      </c>
      <c r="B118" s="4" t="s">
        <v>163</v>
      </c>
      <c r="C118" s="4" t="s">
        <v>0</v>
      </c>
      <c r="D118" s="4" t="s">
        <v>1</v>
      </c>
      <c r="E118" s="4" t="s">
        <v>2</v>
      </c>
    </row>
    <row r="119" spans="1:5">
      <c r="A119" s="5" t="s">
        <v>26</v>
      </c>
      <c r="B119" s="5" t="s">
        <v>149</v>
      </c>
      <c r="C119" s="5" t="s">
        <v>54</v>
      </c>
      <c r="D119" s="16" t="s">
        <v>151</v>
      </c>
      <c r="E119" s="16">
        <v>7697</v>
      </c>
    </row>
    <row r="120" spans="1:5">
      <c r="A120" s="5" t="s">
        <v>150</v>
      </c>
      <c r="B120" s="5" t="s">
        <v>153</v>
      </c>
      <c r="C120" s="5" t="s">
        <v>55</v>
      </c>
      <c r="D120" s="16" t="s">
        <v>152</v>
      </c>
      <c r="E120" s="16">
        <v>5160</v>
      </c>
    </row>
    <row r="121" spans="1:5">
      <c r="A121" s="5" t="s">
        <v>154</v>
      </c>
      <c r="B121" s="5" t="s">
        <v>83</v>
      </c>
      <c r="C121" s="5" t="s">
        <v>73</v>
      </c>
      <c r="D121" s="16" t="s">
        <v>155</v>
      </c>
      <c r="E121" s="16">
        <v>776</v>
      </c>
    </row>
    <row r="122" spans="1:5">
      <c r="A122" s="5" t="s">
        <v>158</v>
      </c>
      <c r="B122" s="5" t="s">
        <v>83</v>
      </c>
      <c r="C122" s="5" t="s">
        <v>67</v>
      </c>
      <c r="D122" s="16" t="s">
        <v>181</v>
      </c>
      <c r="E122" s="16">
        <v>500</v>
      </c>
    </row>
    <row r="123" spans="1:5">
      <c r="A123" s="5"/>
      <c r="B123" s="5"/>
      <c r="C123" s="16"/>
      <c r="D123" s="16"/>
      <c r="E123" s="16"/>
    </row>
    <row r="124" spans="1:5">
      <c r="A124" s="5"/>
      <c r="B124" s="5"/>
      <c r="C124" s="16"/>
      <c r="D124" s="16"/>
      <c r="E124" s="16"/>
    </row>
    <row r="125" spans="1:5">
      <c r="A125" s="4"/>
      <c r="B125" s="4"/>
      <c r="C125" s="25"/>
      <c r="D125" s="25" t="s">
        <v>22</v>
      </c>
      <c r="E125" s="22">
        <f>SUM(E119:E124)</f>
        <v>14133</v>
      </c>
    </row>
    <row r="126" spans="1:5">
      <c r="A126" s="5"/>
      <c r="B126" s="5"/>
      <c r="C126" s="16"/>
      <c r="D126" s="16"/>
      <c r="E126" s="1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BVL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Svensson</dc:creator>
  <cp:lastModifiedBy>Magnus Svensson</cp:lastModifiedBy>
  <dcterms:created xsi:type="dcterms:W3CDTF">2015-04-21T08:16:51Z</dcterms:created>
  <dcterms:modified xsi:type="dcterms:W3CDTF">2015-10-09T07:25:10Z</dcterms:modified>
</cp:coreProperties>
</file>