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515"/>
  <workbookPr autoCompressPictures="0"/>
  <bookViews>
    <workbookView xWindow="0" yWindow="0" windowWidth="24520" windowHeight="14280" activeTab="1"/>
  </bookViews>
  <sheets>
    <sheet name="2012-2013" sheetId="1" r:id="rId1"/>
    <sheet name="Sorterat Andel Meddelade" sheetId="3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I7" i="1"/>
  <c r="H7" i="1"/>
  <c r="R7" i="1"/>
  <c r="Q7" i="1"/>
  <c r="T7" i="1"/>
  <c r="V7" i="1"/>
  <c r="X7" i="1"/>
  <c r="U8" i="1"/>
  <c r="I8" i="1"/>
  <c r="H8" i="1"/>
  <c r="R8" i="1"/>
  <c r="Q8" i="1"/>
  <c r="T8" i="1"/>
  <c r="V8" i="1"/>
  <c r="X8" i="1"/>
  <c r="U9" i="1"/>
  <c r="I9" i="1"/>
  <c r="H9" i="1"/>
  <c r="R9" i="1"/>
  <c r="Q9" i="1"/>
  <c r="T9" i="1"/>
  <c r="V9" i="1"/>
  <c r="X9" i="1"/>
  <c r="U10" i="1"/>
  <c r="I10" i="1"/>
  <c r="H10" i="1"/>
  <c r="R10" i="1"/>
  <c r="Q10" i="1"/>
  <c r="T10" i="1"/>
  <c r="V10" i="1"/>
  <c r="X10" i="1"/>
  <c r="U11" i="1"/>
  <c r="I11" i="1"/>
  <c r="H11" i="1"/>
  <c r="R11" i="1"/>
  <c r="Q11" i="1"/>
  <c r="T11" i="1"/>
  <c r="V11" i="1"/>
  <c r="X11" i="1"/>
  <c r="U12" i="1"/>
  <c r="I12" i="1"/>
  <c r="H12" i="1"/>
  <c r="R12" i="1"/>
  <c r="Q12" i="1"/>
  <c r="T12" i="1"/>
  <c r="V12" i="1"/>
  <c r="X12" i="1"/>
  <c r="U13" i="1"/>
  <c r="I13" i="1"/>
  <c r="H13" i="1"/>
  <c r="R13" i="1"/>
  <c r="Q13" i="1"/>
  <c r="T13" i="1"/>
  <c r="V13" i="1"/>
  <c r="X13" i="1"/>
  <c r="U14" i="1"/>
  <c r="I14" i="1"/>
  <c r="H14" i="1"/>
  <c r="R14" i="1"/>
  <c r="Q14" i="1"/>
  <c r="T14" i="1"/>
  <c r="V14" i="1"/>
  <c r="X14" i="1"/>
  <c r="U15" i="1"/>
  <c r="I15" i="1"/>
  <c r="H15" i="1"/>
  <c r="R15" i="1"/>
  <c r="Q15" i="1"/>
  <c r="T15" i="1"/>
  <c r="V15" i="1"/>
  <c r="X15" i="1"/>
  <c r="U16" i="1"/>
  <c r="I16" i="1"/>
  <c r="H16" i="1"/>
  <c r="R16" i="1"/>
  <c r="Q16" i="1"/>
  <c r="T16" i="1"/>
  <c r="V16" i="1"/>
  <c r="X16" i="1"/>
  <c r="U17" i="1"/>
  <c r="I17" i="1"/>
  <c r="H17" i="1"/>
  <c r="R17" i="1"/>
  <c r="Q17" i="1"/>
  <c r="T17" i="1"/>
  <c r="V17" i="1"/>
  <c r="X17" i="1"/>
  <c r="U18" i="1"/>
  <c r="I18" i="1"/>
  <c r="H18" i="1"/>
  <c r="R18" i="1"/>
  <c r="Q18" i="1"/>
  <c r="T18" i="1"/>
  <c r="V18" i="1"/>
  <c r="X18" i="1"/>
  <c r="U19" i="1"/>
  <c r="I19" i="1"/>
  <c r="H19" i="1"/>
  <c r="R19" i="1"/>
  <c r="Q19" i="1"/>
  <c r="T19" i="1"/>
  <c r="V19" i="1"/>
  <c r="X19" i="1"/>
  <c r="U20" i="1"/>
  <c r="I20" i="1"/>
  <c r="H20" i="1"/>
  <c r="R20" i="1"/>
  <c r="Q20" i="1"/>
  <c r="T20" i="1"/>
  <c r="V20" i="1"/>
  <c r="X20" i="1"/>
  <c r="U21" i="1"/>
  <c r="I21" i="1"/>
  <c r="H21" i="1"/>
  <c r="R21" i="1"/>
  <c r="Q21" i="1"/>
  <c r="T21" i="1"/>
  <c r="V21" i="1"/>
  <c r="X21" i="1"/>
  <c r="U22" i="1"/>
  <c r="I22" i="1"/>
  <c r="H22" i="1"/>
  <c r="R22" i="1"/>
  <c r="Q22" i="1"/>
  <c r="T22" i="1"/>
  <c r="V22" i="1"/>
  <c r="X22" i="1"/>
  <c r="U23" i="1"/>
  <c r="I23" i="1"/>
  <c r="H23" i="1"/>
  <c r="R23" i="1"/>
  <c r="Q23" i="1"/>
  <c r="T23" i="1"/>
  <c r="V23" i="1"/>
  <c r="X23" i="1"/>
  <c r="U24" i="1"/>
  <c r="I24" i="1"/>
  <c r="H24" i="1"/>
  <c r="R24" i="1"/>
  <c r="Q24" i="1"/>
  <c r="T24" i="1"/>
  <c r="V24" i="1"/>
  <c r="X24" i="1"/>
  <c r="U25" i="1"/>
  <c r="I25" i="1"/>
  <c r="H25" i="1"/>
  <c r="R25" i="1"/>
  <c r="Q25" i="1"/>
  <c r="T25" i="1"/>
  <c r="V25" i="1"/>
  <c r="X25" i="1"/>
  <c r="U26" i="1"/>
  <c r="I26" i="1"/>
  <c r="H26" i="1"/>
  <c r="R26" i="1"/>
  <c r="Q26" i="1"/>
  <c r="T26" i="1"/>
  <c r="V26" i="1"/>
  <c r="X26" i="1"/>
  <c r="U27" i="1"/>
  <c r="I27" i="1"/>
  <c r="H27" i="1"/>
  <c r="R27" i="1"/>
  <c r="Q27" i="1"/>
  <c r="T27" i="1"/>
  <c r="V27" i="1"/>
  <c r="X27" i="1"/>
  <c r="U28" i="1"/>
  <c r="I28" i="1"/>
  <c r="H28" i="1"/>
  <c r="R28" i="1"/>
  <c r="Q28" i="1"/>
  <c r="T28" i="1"/>
  <c r="V28" i="1"/>
  <c r="X28" i="1"/>
  <c r="U29" i="1"/>
  <c r="I29" i="1"/>
  <c r="H29" i="1"/>
  <c r="R29" i="1"/>
  <c r="Q29" i="1"/>
  <c r="T29" i="1"/>
  <c r="V29" i="1"/>
  <c r="X29" i="1"/>
  <c r="U30" i="1"/>
  <c r="I30" i="1"/>
  <c r="H30" i="1"/>
  <c r="R30" i="1"/>
  <c r="Q30" i="1"/>
  <c r="T30" i="1"/>
  <c r="V30" i="1"/>
  <c r="X30" i="1"/>
  <c r="U31" i="1"/>
  <c r="I31" i="1"/>
  <c r="H31" i="1"/>
  <c r="R31" i="1"/>
  <c r="Q31" i="1"/>
  <c r="T31" i="1"/>
  <c r="V31" i="1"/>
  <c r="X31" i="1"/>
  <c r="U32" i="1"/>
  <c r="I32" i="1"/>
  <c r="H32" i="1"/>
  <c r="R32" i="1"/>
  <c r="Q32" i="1"/>
  <c r="T32" i="1"/>
  <c r="V32" i="1"/>
  <c r="X32" i="1"/>
  <c r="U33" i="1"/>
  <c r="I33" i="1"/>
  <c r="H33" i="1"/>
  <c r="R33" i="1"/>
  <c r="Q33" i="1"/>
  <c r="T33" i="1"/>
  <c r="V33" i="1"/>
  <c r="X33" i="1"/>
  <c r="U34" i="1"/>
  <c r="I34" i="1"/>
  <c r="H34" i="1"/>
  <c r="R34" i="1"/>
  <c r="Q34" i="1"/>
  <c r="T34" i="1"/>
  <c r="V34" i="1"/>
  <c r="X34" i="1"/>
  <c r="U35" i="1"/>
  <c r="I35" i="1"/>
  <c r="H35" i="1"/>
  <c r="R35" i="1"/>
  <c r="Q35" i="1"/>
  <c r="T35" i="1"/>
  <c r="V35" i="1"/>
  <c r="X35" i="1"/>
  <c r="U36" i="1"/>
  <c r="I36" i="1"/>
  <c r="H36" i="1"/>
  <c r="R36" i="1"/>
  <c r="Q36" i="1"/>
  <c r="T36" i="1"/>
  <c r="V36" i="1"/>
  <c r="X36" i="1"/>
  <c r="U37" i="1"/>
  <c r="I37" i="1"/>
  <c r="H37" i="1"/>
  <c r="R37" i="1"/>
  <c r="Q37" i="1"/>
  <c r="T37" i="1"/>
  <c r="V37" i="1"/>
  <c r="X37" i="1"/>
  <c r="G38" i="1"/>
  <c r="P38" i="1"/>
  <c r="U38" i="1"/>
  <c r="B38" i="1"/>
  <c r="C38" i="1"/>
  <c r="D38" i="1"/>
  <c r="E38" i="1"/>
  <c r="F38" i="1"/>
  <c r="I38" i="1"/>
  <c r="H38" i="1"/>
  <c r="K38" i="1"/>
  <c r="L38" i="1"/>
  <c r="M38" i="1"/>
  <c r="N38" i="1"/>
  <c r="O38" i="1"/>
  <c r="R38" i="1"/>
  <c r="Q38" i="1"/>
  <c r="T38" i="1"/>
  <c r="V38" i="1"/>
  <c r="X38" i="1"/>
  <c r="U6" i="1"/>
  <c r="I6" i="1"/>
  <c r="H6" i="1"/>
  <c r="R6" i="1"/>
  <c r="Q6" i="1"/>
  <c r="T6" i="1"/>
  <c r="V6" i="1"/>
  <c r="X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6" i="1"/>
</calcChain>
</file>

<file path=xl/sharedStrings.xml><?xml version="1.0" encoding="utf-8"?>
<sst xmlns="http://schemas.openxmlformats.org/spreadsheetml/2006/main" count="100" uniqueCount="50">
  <si>
    <t>Norrort</t>
  </si>
  <si>
    <t>Västerort</t>
  </si>
  <si>
    <t>Söderort</t>
  </si>
  <si>
    <t>Södertörn</t>
  </si>
  <si>
    <t>City</t>
  </si>
  <si>
    <t>Eskilstuna</t>
  </si>
  <si>
    <t>Nyköping</t>
  </si>
  <si>
    <t>Linköping</t>
  </si>
  <si>
    <t>Norrköping</t>
  </si>
  <si>
    <t>Jönköping</t>
  </si>
  <si>
    <t>Växjö</t>
  </si>
  <si>
    <t>Kalmar</t>
  </si>
  <si>
    <t>Södra Skåne</t>
  </si>
  <si>
    <t>Helsingborg</t>
  </si>
  <si>
    <t>Karlskrona</t>
  </si>
  <si>
    <t>Kristianstad</t>
  </si>
  <si>
    <t>Malmö</t>
  </si>
  <si>
    <t>Borås</t>
  </si>
  <si>
    <t>Halmstad</t>
  </si>
  <si>
    <t>Skövde</t>
  </si>
  <si>
    <t>Uddevalla</t>
  </si>
  <si>
    <t>Göteborg</t>
  </si>
  <si>
    <t>Uppsala</t>
  </si>
  <si>
    <t>Karlstad</t>
  </si>
  <si>
    <t>Örebro</t>
  </si>
  <si>
    <t>Västerås</t>
  </si>
  <si>
    <t>Falun</t>
  </si>
  <si>
    <t>Gävle</t>
  </si>
  <si>
    <t>Umeå</t>
  </si>
  <si>
    <t>Luleå</t>
  </si>
  <si>
    <t>Östersund</t>
  </si>
  <si>
    <t>Sundsvall</t>
  </si>
  <si>
    <t>Kontaktförbud, gemensam bostad</t>
  </si>
  <si>
    <t>Kontaktförbud, ordinärt</t>
  </si>
  <si>
    <t>Kontatkförbud förlängs</t>
  </si>
  <si>
    <t>Utvidgat kontaktförbud förlängs</t>
  </si>
  <si>
    <t>Utvidgat kontaktförbud</t>
  </si>
  <si>
    <t>Ej kontaktförbud</t>
  </si>
  <si>
    <t>Total</t>
  </si>
  <si>
    <t>Beslut som rör kontaktförbud</t>
  </si>
  <si>
    <t>Oktober - December 2012</t>
  </si>
  <si>
    <t>Januari - Maj  2013</t>
  </si>
  <si>
    <t xml:space="preserve">Åklagarkammare </t>
  </si>
  <si>
    <t>Totalt</t>
  </si>
  <si>
    <t>Antal meddelade</t>
  </si>
  <si>
    <t>Antal Ej meddelade</t>
  </si>
  <si>
    <t>Andel meddelade</t>
  </si>
  <si>
    <t>Andel Ej meddelade</t>
  </si>
  <si>
    <t>Kontaktförbud</t>
  </si>
  <si>
    <t>2012-10-01 -2013-05-31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</si>
</sst>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3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1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6" fillId="0" borderId="0" xfId="1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7" fillId="0" borderId="0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 wrapText="1"/>
    </xf>
    <xf numFmtId="164" fontId="0" fillId="0" borderId="0" xfId="0" applyNumberFormat="1" applyBorder="1"/>
    <xf numFmtId="9" fontId="0" fillId="0" borderId="0" xfId="2" applyFont="1" applyBorder="1"/>
    <xf numFmtId="0" fontId="12" fillId="0" borderId="0" xfId="1" applyFont="1" applyBorder="1" applyAlignment="1">
      <alignment horizontal="left" wrapText="1"/>
    </xf>
    <xf numFmtId="0" fontId="13" fillId="0" borderId="0" xfId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/>
    </xf>
    <xf numFmtId="0" fontId="1" fillId="0" borderId="0" xfId="0" applyFont="1"/>
    <xf numFmtId="0" fontId="12" fillId="0" borderId="0" xfId="1" applyFont="1" applyFill="1" applyBorder="1" applyAlignment="1">
      <alignment horizontal="center" wrapText="1"/>
    </xf>
    <xf numFmtId="9" fontId="1" fillId="0" borderId="0" xfId="2" applyFont="1"/>
    <xf numFmtId="0" fontId="0" fillId="0" borderId="0" xfId="0" applyFill="1" applyBorder="1"/>
    <xf numFmtId="9" fontId="0" fillId="0" borderId="0" xfId="2" applyFont="1" applyFill="1" applyBorder="1"/>
    <xf numFmtId="9" fontId="12" fillId="0" borderId="0" xfId="2" applyFont="1" applyFill="1" applyBorder="1" applyAlignment="1">
      <alignment horizontal="center" wrapText="1"/>
    </xf>
    <xf numFmtId="0" fontId="5" fillId="0" borderId="0" xfId="0" applyFont="1" applyBorder="1" applyAlignment="1"/>
    <xf numFmtId="164" fontId="2" fillId="0" borderId="0" xfId="0" applyNumberFormat="1" applyFont="1" applyBorder="1"/>
    <xf numFmtId="9" fontId="2" fillId="0" borderId="0" xfId="2" applyFont="1" applyFill="1" applyBorder="1"/>
    <xf numFmtId="9" fontId="2" fillId="0" borderId="0" xfId="2" applyFont="1" applyBorder="1"/>
  </cellXfs>
  <cellStyles count="43"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Normal" xfId="0" builtinId="0"/>
    <cellStyle name="Normal_Blad1" xfId="1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A14" workbookViewId="0">
      <pane xSplit="1" topLeftCell="S1" activePane="topRight" state="frozen"/>
      <selection pane="topRight" activeCell="Z22" sqref="Z22"/>
    </sheetView>
  </sheetViews>
  <sheetFormatPr baseColWidth="10" defaultColWidth="8.83203125" defaultRowHeight="14" x14ac:dyDescent="0"/>
  <cols>
    <col min="1" max="1" width="21.83203125" style="6" customWidth="1"/>
    <col min="2" max="9" width="8.83203125" style="9"/>
    <col min="10" max="22" width="8.83203125" style="6"/>
    <col min="23" max="23" width="8.83203125" style="24"/>
    <col min="24" max="16384" width="8.83203125" style="6"/>
  </cols>
  <sheetData>
    <row r="1" spans="1:24" ht="18">
      <c r="B1" s="7" t="s">
        <v>39</v>
      </c>
      <c r="K1" s="1" t="s">
        <v>39</v>
      </c>
      <c r="L1" s="13"/>
      <c r="M1" s="13"/>
      <c r="N1" s="13"/>
      <c r="O1" s="13"/>
      <c r="P1" s="13"/>
      <c r="Q1" s="13"/>
      <c r="R1" s="13"/>
      <c r="T1" s="1" t="s">
        <v>39</v>
      </c>
      <c r="U1" s="13"/>
      <c r="V1" s="13"/>
    </row>
    <row r="2" spans="1:24" ht="18">
      <c r="B2" s="27" t="s">
        <v>40</v>
      </c>
      <c r="K2" s="2" t="s">
        <v>41</v>
      </c>
      <c r="L2" s="13"/>
      <c r="M2" s="13"/>
      <c r="N2" s="13"/>
      <c r="O2" s="13"/>
      <c r="P2" s="13"/>
      <c r="Q2" s="13"/>
      <c r="R2" s="13"/>
      <c r="T2" s="2" t="s">
        <v>49</v>
      </c>
      <c r="U2" s="13"/>
      <c r="V2" s="13"/>
    </row>
    <row r="3" spans="1:24" ht="18">
      <c r="A3" s="7"/>
      <c r="K3" s="13"/>
      <c r="L3" s="13"/>
      <c r="M3" s="13"/>
      <c r="N3" s="13"/>
      <c r="O3" s="13"/>
      <c r="P3" s="13"/>
      <c r="Q3" s="13"/>
      <c r="R3" s="13"/>
    </row>
    <row r="4" spans="1:24" ht="18">
      <c r="A4" s="7"/>
      <c r="K4" s="13"/>
      <c r="L4" s="13"/>
      <c r="M4" s="13"/>
      <c r="N4" s="13"/>
      <c r="O4" s="13"/>
      <c r="P4" s="13"/>
      <c r="Q4" s="13"/>
      <c r="R4" s="13"/>
    </row>
    <row r="5" spans="1:24" ht="45">
      <c r="A5" s="8" t="s">
        <v>42</v>
      </c>
      <c r="B5" s="5" t="s">
        <v>32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48</v>
      </c>
      <c r="I5" s="10" t="s">
        <v>43</v>
      </c>
      <c r="K5" s="5" t="s">
        <v>32</v>
      </c>
      <c r="L5" s="5" t="s">
        <v>33</v>
      </c>
      <c r="M5" s="5" t="s">
        <v>34</v>
      </c>
      <c r="N5" s="5" t="s">
        <v>35</v>
      </c>
      <c r="O5" s="5" t="s">
        <v>36</v>
      </c>
      <c r="P5" s="5" t="s">
        <v>37</v>
      </c>
      <c r="Q5" s="5" t="s">
        <v>48</v>
      </c>
      <c r="R5" s="10" t="s">
        <v>43</v>
      </c>
      <c r="T5" s="15" t="s">
        <v>44</v>
      </c>
      <c r="U5" s="15" t="s">
        <v>45</v>
      </c>
      <c r="V5" s="15" t="s">
        <v>43</v>
      </c>
      <c r="W5" s="15" t="s">
        <v>46</v>
      </c>
      <c r="X5" s="15" t="s">
        <v>47</v>
      </c>
    </row>
    <row r="6" spans="1:24">
      <c r="A6" s="3" t="s">
        <v>0</v>
      </c>
      <c r="B6" s="11">
        <v>0</v>
      </c>
      <c r="C6" s="11">
        <v>18</v>
      </c>
      <c r="D6" s="11">
        <v>5</v>
      </c>
      <c r="E6" s="11">
        <v>0</v>
      </c>
      <c r="F6" s="11">
        <v>1</v>
      </c>
      <c r="G6" s="11">
        <v>112</v>
      </c>
      <c r="H6" s="11">
        <f>(I6-G6)</f>
        <v>24</v>
      </c>
      <c r="I6" s="11">
        <f>SUM(B6:G6)</f>
        <v>136</v>
      </c>
      <c r="K6" s="14">
        <v>3</v>
      </c>
      <c r="L6" s="14">
        <v>27</v>
      </c>
      <c r="M6" s="14">
        <v>5</v>
      </c>
      <c r="N6" s="14">
        <v>0</v>
      </c>
      <c r="O6" s="14">
        <v>0</v>
      </c>
      <c r="P6" s="14">
        <v>80</v>
      </c>
      <c r="Q6" s="14">
        <f>(R6-P6)</f>
        <v>35</v>
      </c>
      <c r="R6" s="14">
        <f>SUM(K6:P6)</f>
        <v>115</v>
      </c>
      <c r="T6" s="16">
        <f>(H6+Q6)</f>
        <v>59</v>
      </c>
      <c r="U6" s="16">
        <f>(G6+P6)</f>
        <v>192</v>
      </c>
      <c r="V6" s="16">
        <f>(T6+U6)</f>
        <v>251</v>
      </c>
      <c r="W6" s="25">
        <f>(T6/V6)</f>
        <v>0.23505976095617531</v>
      </c>
      <c r="X6" s="17">
        <f>(U6/V6)</f>
        <v>0.76494023904382469</v>
      </c>
    </row>
    <row r="7" spans="1:24">
      <c r="A7" s="3" t="s">
        <v>1</v>
      </c>
      <c r="B7" s="11">
        <v>0</v>
      </c>
      <c r="C7" s="11">
        <v>34</v>
      </c>
      <c r="D7" s="11">
        <v>10</v>
      </c>
      <c r="E7" s="11">
        <v>0</v>
      </c>
      <c r="F7" s="11">
        <v>0</v>
      </c>
      <c r="G7" s="11">
        <v>108</v>
      </c>
      <c r="H7" s="11">
        <f t="shared" ref="H7:H38" si="0">(I7-G7)</f>
        <v>44</v>
      </c>
      <c r="I7" s="11">
        <f t="shared" ref="I7:I38" si="1">SUM(B7:G7)</f>
        <v>152</v>
      </c>
      <c r="K7" s="14">
        <v>1</v>
      </c>
      <c r="L7" s="14">
        <v>53</v>
      </c>
      <c r="M7" s="14">
        <v>4</v>
      </c>
      <c r="N7" s="14">
        <v>0</v>
      </c>
      <c r="O7" s="14">
        <v>0</v>
      </c>
      <c r="P7" s="14">
        <v>89</v>
      </c>
      <c r="Q7" s="14">
        <f t="shared" ref="Q7:Q38" si="2">(R7-P7)</f>
        <v>58</v>
      </c>
      <c r="R7" s="14">
        <f t="shared" ref="R7:R38" si="3">SUM(K7:P7)</f>
        <v>147</v>
      </c>
      <c r="T7" s="16">
        <f>(H7+Q7)</f>
        <v>102</v>
      </c>
      <c r="U7" s="16">
        <f>(G7+P7)</f>
        <v>197</v>
      </c>
      <c r="V7" s="16">
        <f t="shared" ref="V7:V38" si="4">(T7+U7)</f>
        <v>299</v>
      </c>
      <c r="W7" s="25">
        <f t="shared" ref="W7:W38" si="5">(T7/V7)</f>
        <v>0.34113712374581939</v>
      </c>
      <c r="X7" s="17">
        <f t="shared" ref="X7:X38" si="6">(U7/V7)</f>
        <v>0.65886287625418061</v>
      </c>
    </row>
    <row r="8" spans="1:24">
      <c r="A8" s="3" t="s">
        <v>2</v>
      </c>
      <c r="B8" s="11">
        <v>1</v>
      </c>
      <c r="C8" s="11">
        <v>29</v>
      </c>
      <c r="D8" s="11">
        <v>0</v>
      </c>
      <c r="E8" s="11">
        <v>0</v>
      </c>
      <c r="F8" s="11">
        <v>1</v>
      </c>
      <c r="G8" s="11">
        <v>88</v>
      </c>
      <c r="H8" s="11">
        <f t="shared" si="0"/>
        <v>31</v>
      </c>
      <c r="I8" s="11">
        <f t="shared" si="1"/>
        <v>119</v>
      </c>
      <c r="K8" s="14">
        <v>2</v>
      </c>
      <c r="L8" s="14">
        <v>23</v>
      </c>
      <c r="M8" s="14">
        <v>9</v>
      </c>
      <c r="N8" s="14">
        <v>0</v>
      </c>
      <c r="O8" s="14">
        <v>1</v>
      </c>
      <c r="P8" s="14">
        <v>85</v>
      </c>
      <c r="Q8" s="14">
        <f t="shared" si="2"/>
        <v>35</v>
      </c>
      <c r="R8" s="14">
        <f t="shared" si="3"/>
        <v>120</v>
      </c>
      <c r="T8" s="16">
        <f>(H8+Q8)</f>
        <v>66</v>
      </c>
      <c r="U8" s="16">
        <f>(G8+P8)</f>
        <v>173</v>
      </c>
      <c r="V8" s="16">
        <f t="shared" si="4"/>
        <v>239</v>
      </c>
      <c r="W8" s="25">
        <f t="shared" si="5"/>
        <v>0.27615062761506276</v>
      </c>
      <c r="X8" s="17">
        <f t="shared" si="6"/>
        <v>0.72384937238493718</v>
      </c>
    </row>
    <row r="9" spans="1:24">
      <c r="A9" s="3" t="s">
        <v>3</v>
      </c>
      <c r="B9" s="11">
        <v>0</v>
      </c>
      <c r="C9" s="11">
        <v>33</v>
      </c>
      <c r="D9" s="11">
        <v>3</v>
      </c>
      <c r="E9" s="11">
        <v>0</v>
      </c>
      <c r="F9" s="11">
        <v>0</v>
      </c>
      <c r="G9" s="11">
        <v>75</v>
      </c>
      <c r="H9" s="11">
        <f t="shared" si="0"/>
        <v>36</v>
      </c>
      <c r="I9" s="11">
        <f t="shared" si="1"/>
        <v>111</v>
      </c>
      <c r="K9" s="14">
        <v>1</v>
      </c>
      <c r="L9" s="14">
        <v>37</v>
      </c>
      <c r="M9" s="14">
        <v>0</v>
      </c>
      <c r="N9" s="14">
        <v>0</v>
      </c>
      <c r="O9" s="14">
        <v>1</v>
      </c>
      <c r="P9" s="14">
        <v>161</v>
      </c>
      <c r="Q9" s="14">
        <f t="shared" si="2"/>
        <v>39</v>
      </c>
      <c r="R9" s="14">
        <f t="shared" si="3"/>
        <v>200</v>
      </c>
      <c r="T9" s="16">
        <f>(H9+Q9)</f>
        <v>75</v>
      </c>
      <c r="U9" s="16">
        <f>(G9+P9)</f>
        <v>236</v>
      </c>
      <c r="V9" s="16">
        <f t="shared" si="4"/>
        <v>311</v>
      </c>
      <c r="W9" s="25">
        <f t="shared" si="5"/>
        <v>0.24115755627009647</v>
      </c>
      <c r="X9" s="17">
        <f t="shared" si="6"/>
        <v>0.7588424437299035</v>
      </c>
    </row>
    <row r="10" spans="1:24">
      <c r="A10" s="3" t="s">
        <v>4</v>
      </c>
      <c r="B10" s="11">
        <v>5</v>
      </c>
      <c r="C10" s="11">
        <v>25</v>
      </c>
      <c r="D10" s="11">
        <v>5</v>
      </c>
      <c r="E10" s="11">
        <v>0</v>
      </c>
      <c r="F10" s="11">
        <v>0</v>
      </c>
      <c r="G10" s="11">
        <v>114</v>
      </c>
      <c r="H10" s="11">
        <f t="shared" si="0"/>
        <v>35</v>
      </c>
      <c r="I10" s="11">
        <f t="shared" si="1"/>
        <v>149</v>
      </c>
      <c r="K10" s="14">
        <v>5</v>
      </c>
      <c r="L10" s="14">
        <v>42</v>
      </c>
      <c r="M10" s="14">
        <v>6</v>
      </c>
      <c r="N10" s="14">
        <v>0</v>
      </c>
      <c r="O10" s="14">
        <v>0</v>
      </c>
      <c r="P10" s="14">
        <v>147</v>
      </c>
      <c r="Q10" s="14">
        <f t="shared" si="2"/>
        <v>53</v>
      </c>
      <c r="R10" s="14">
        <f t="shared" si="3"/>
        <v>200</v>
      </c>
      <c r="T10" s="16">
        <f>(H10+Q10)</f>
        <v>88</v>
      </c>
      <c r="U10" s="16">
        <f>(G10+P10)</f>
        <v>261</v>
      </c>
      <c r="V10" s="16">
        <f t="shared" si="4"/>
        <v>349</v>
      </c>
      <c r="W10" s="25">
        <f t="shared" si="5"/>
        <v>0.25214899713467048</v>
      </c>
      <c r="X10" s="17">
        <f t="shared" si="6"/>
        <v>0.74785100286532946</v>
      </c>
    </row>
    <row r="11" spans="1:24">
      <c r="A11" s="3" t="s">
        <v>5</v>
      </c>
      <c r="B11" s="11">
        <v>0</v>
      </c>
      <c r="C11" s="11">
        <v>8</v>
      </c>
      <c r="D11" s="11">
        <v>4</v>
      </c>
      <c r="E11" s="11">
        <v>0</v>
      </c>
      <c r="F11" s="11">
        <v>0</v>
      </c>
      <c r="G11" s="11">
        <v>32</v>
      </c>
      <c r="H11" s="11">
        <f t="shared" si="0"/>
        <v>12</v>
      </c>
      <c r="I11" s="11">
        <f t="shared" si="1"/>
        <v>44</v>
      </c>
      <c r="K11" s="14">
        <v>1</v>
      </c>
      <c r="L11" s="14">
        <v>19</v>
      </c>
      <c r="M11" s="14">
        <v>2</v>
      </c>
      <c r="N11" s="14">
        <v>0</v>
      </c>
      <c r="O11" s="14">
        <v>0</v>
      </c>
      <c r="P11" s="14">
        <v>50</v>
      </c>
      <c r="Q11" s="14">
        <f t="shared" si="2"/>
        <v>22</v>
      </c>
      <c r="R11" s="14">
        <f t="shared" si="3"/>
        <v>72</v>
      </c>
      <c r="T11" s="16">
        <f>(H11+Q11)</f>
        <v>34</v>
      </c>
      <c r="U11" s="16">
        <f>(G11+P11)</f>
        <v>82</v>
      </c>
      <c r="V11" s="16">
        <f t="shared" si="4"/>
        <v>116</v>
      </c>
      <c r="W11" s="25">
        <f t="shared" si="5"/>
        <v>0.29310344827586204</v>
      </c>
      <c r="X11" s="17">
        <f t="shared" si="6"/>
        <v>0.7068965517241379</v>
      </c>
    </row>
    <row r="12" spans="1:24">
      <c r="A12" s="3" t="s">
        <v>6</v>
      </c>
      <c r="B12" s="11">
        <v>1</v>
      </c>
      <c r="C12" s="11">
        <v>13</v>
      </c>
      <c r="D12" s="11">
        <v>0</v>
      </c>
      <c r="E12" s="11">
        <v>0</v>
      </c>
      <c r="F12" s="11">
        <v>0</v>
      </c>
      <c r="G12" s="11">
        <v>40</v>
      </c>
      <c r="H12" s="11">
        <f t="shared" si="0"/>
        <v>14</v>
      </c>
      <c r="I12" s="11">
        <f t="shared" si="1"/>
        <v>54</v>
      </c>
      <c r="K12" s="14">
        <v>0</v>
      </c>
      <c r="L12" s="14">
        <v>20</v>
      </c>
      <c r="M12" s="14">
        <v>3</v>
      </c>
      <c r="N12" s="14">
        <v>0</v>
      </c>
      <c r="O12" s="14">
        <v>0</v>
      </c>
      <c r="P12" s="14">
        <v>52</v>
      </c>
      <c r="Q12" s="14">
        <f t="shared" si="2"/>
        <v>23</v>
      </c>
      <c r="R12" s="14">
        <f t="shared" si="3"/>
        <v>75</v>
      </c>
      <c r="T12" s="16">
        <f>(H12+Q12)</f>
        <v>37</v>
      </c>
      <c r="U12" s="16">
        <f>(G12+P12)</f>
        <v>92</v>
      </c>
      <c r="V12" s="16">
        <f t="shared" si="4"/>
        <v>129</v>
      </c>
      <c r="W12" s="25">
        <f t="shared" si="5"/>
        <v>0.2868217054263566</v>
      </c>
      <c r="X12" s="17">
        <f t="shared" si="6"/>
        <v>0.71317829457364346</v>
      </c>
    </row>
    <row r="13" spans="1:24">
      <c r="A13" s="3" t="s">
        <v>7</v>
      </c>
      <c r="B13" s="11">
        <v>0</v>
      </c>
      <c r="C13" s="11">
        <v>15</v>
      </c>
      <c r="D13" s="11">
        <v>3</v>
      </c>
      <c r="E13" s="11">
        <v>0</v>
      </c>
      <c r="F13" s="11">
        <v>0</v>
      </c>
      <c r="G13" s="11">
        <v>51</v>
      </c>
      <c r="H13" s="11">
        <f t="shared" si="0"/>
        <v>18</v>
      </c>
      <c r="I13" s="11">
        <f t="shared" si="1"/>
        <v>69</v>
      </c>
      <c r="K13" s="14">
        <v>0</v>
      </c>
      <c r="L13" s="14">
        <v>24</v>
      </c>
      <c r="M13" s="14">
        <v>3</v>
      </c>
      <c r="N13" s="14">
        <v>0</v>
      </c>
      <c r="O13" s="14">
        <v>0</v>
      </c>
      <c r="P13" s="14">
        <v>55</v>
      </c>
      <c r="Q13" s="14">
        <f t="shared" si="2"/>
        <v>27</v>
      </c>
      <c r="R13" s="14">
        <f t="shared" si="3"/>
        <v>82</v>
      </c>
      <c r="T13" s="16">
        <f>(H13+Q13)</f>
        <v>45</v>
      </c>
      <c r="U13" s="16">
        <f>(G13+P13)</f>
        <v>106</v>
      </c>
      <c r="V13" s="16">
        <f t="shared" si="4"/>
        <v>151</v>
      </c>
      <c r="W13" s="25">
        <f t="shared" si="5"/>
        <v>0.29801324503311261</v>
      </c>
      <c r="X13" s="17">
        <f t="shared" si="6"/>
        <v>0.70198675496688745</v>
      </c>
    </row>
    <row r="14" spans="1:24">
      <c r="A14" s="3" t="s">
        <v>8</v>
      </c>
      <c r="B14" s="11">
        <v>0</v>
      </c>
      <c r="C14" s="11">
        <v>24</v>
      </c>
      <c r="D14" s="11">
        <v>3</v>
      </c>
      <c r="E14" s="11">
        <v>0</v>
      </c>
      <c r="F14" s="11">
        <v>0</v>
      </c>
      <c r="G14" s="11">
        <v>33</v>
      </c>
      <c r="H14" s="11">
        <f t="shared" si="0"/>
        <v>27</v>
      </c>
      <c r="I14" s="11">
        <f t="shared" si="1"/>
        <v>60</v>
      </c>
      <c r="K14" s="14">
        <v>1</v>
      </c>
      <c r="L14" s="14">
        <v>30</v>
      </c>
      <c r="M14" s="14">
        <v>16</v>
      </c>
      <c r="N14" s="14">
        <v>0</v>
      </c>
      <c r="O14" s="14">
        <v>0</v>
      </c>
      <c r="P14" s="14">
        <v>63</v>
      </c>
      <c r="Q14" s="14">
        <f t="shared" si="2"/>
        <v>47</v>
      </c>
      <c r="R14" s="14">
        <f t="shared" si="3"/>
        <v>110</v>
      </c>
      <c r="T14" s="16">
        <f>(H14+Q14)</f>
        <v>74</v>
      </c>
      <c r="U14" s="16">
        <f>(G14+P14)</f>
        <v>96</v>
      </c>
      <c r="V14" s="16">
        <f t="shared" si="4"/>
        <v>170</v>
      </c>
      <c r="W14" s="25">
        <f t="shared" si="5"/>
        <v>0.43529411764705883</v>
      </c>
      <c r="X14" s="17">
        <f t="shared" si="6"/>
        <v>0.56470588235294117</v>
      </c>
    </row>
    <row r="15" spans="1:24">
      <c r="A15" s="3" t="s">
        <v>9</v>
      </c>
      <c r="B15" s="11">
        <v>0</v>
      </c>
      <c r="C15" s="11">
        <v>44</v>
      </c>
      <c r="D15" s="11">
        <v>2</v>
      </c>
      <c r="E15" s="11">
        <v>0</v>
      </c>
      <c r="F15" s="11">
        <v>0</v>
      </c>
      <c r="G15" s="11">
        <v>75</v>
      </c>
      <c r="H15" s="11">
        <f t="shared" si="0"/>
        <v>46</v>
      </c>
      <c r="I15" s="11">
        <f t="shared" si="1"/>
        <v>121</v>
      </c>
      <c r="K15" s="14">
        <v>0</v>
      </c>
      <c r="L15" s="14">
        <v>76</v>
      </c>
      <c r="M15" s="14">
        <v>0</v>
      </c>
      <c r="N15" s="14">
        <v>0</v>
      </c>
      <c r="O15" s="14">
        <v>2</v>
      </c>
      <c r="P15" s="14">
        <v>98</v>
      </c>
      <c r="Q15" s="14">
        <f t="shared" si="2"/>
        <v>78</v>
      </c>
      <c r="R15" s="14">
        <f t="shared" si="3"/>
        <v>176</v>
      </c>
      <c r="T15" s="16">
        <f>(H15+Q15)</f>
        <v>124</v>
      </c>
      <c r="U15" s="16">
        <f>(G15+P15)</f>
        <v>173</v>
      </c>
      <c r="V15" s="16">
        <f t="shared" si="4"/>
        <v>297</v>
      </c>
      <c r="W15" s="25">
        <f t="shared" si="5"/>
        <v>0.4175084175084175</v>
      </c>
      <c r="X15" s="17">
        <f t="shared" si="6"/>
        <v>0.5824915824915825</v>
      </c>
    </row>
    <row r="16" spans="1:24">
      <c r="A16" s="3" t="s">
        <v>10</v>
      </c>
      <c r="B16" s="11">
        <v>0</v>
      </c>
      <c r="C16" s="11">
        <v>18</v>
      </c>
      <c r="D16" s="11">
        <v>1</v>
      </c>
      <c r="E16" s="11">
        <v>0</v>
      </c>
      <c r="F16" s="11">
        <v>0</v>
      </c>
      <c r="G16" s="11">
        <v>58</v>
      </c>
      <c r="H16" s="11">
        <f t="shared" si="0"/>
        <v>19</v>
      </c>
      <c r="I16" s="11">
        <f t="shared" si="1"/>
        <v>77</v>
      </c>
      <c r="K16" s="14">
        <v>1</v>
      </c>
      <c r="L16" s="14">
        <v>17</v>
      </c>
      <c r="M16" s="14">
        <v>1</v>
      </c>
      <c r="N16" s="14">
        <v>0</v>
      </c>
      <c r="O16" s="14">
        <v>0</v>
      </c>
      <c r="P16" s="14">
        <v>50</v>
      </c>
      <c r="Q16" s="14">
        <f t="shared" si="2"/>
        <v>19</v>
      </c>
      <c r="R16" s="14">
        <f t="shared" si="3"/>
        <v>69</v>
      </c>
      <c r="T16" s="16">
        <f>(H16+Q16)</f>
        <v>38</v>
      </c>
      <c r="U16" s="16">
        <f>(G16+P16)</f>
        <v>108</v>
      </c>
      <c r="V16" s="16">
        <f t="shared" si="4"/>
        <v>146</v>
      </c>
      <c r="W16" s="25">
        <f t="shared" si="5"/>
        <v>0.26027397260273971</v>
      </c>
      <c r="X16" s="17">
        <f t="shared" si="6"/>
        <v>0.73972602739726023</v>
      </c>
    </row>
    <row r="17" spans="1:24">
      <c r="A17" s="3" t="s">
        <v>11</v>
      </c>
      <c r="B17" s="11">
        <v>2</v>
      </c>
      <c r="C17" s="11">
        <v>29</v>
      </c>
      <c r="D17" s="11">
        <v>8</v>
      </c>
      <c r="E17" s="11">
        <v>0</v>
      </c>
      <c r="F17" s="11">
        <v>0</v>
      </c>
      <c r="G17" s="11">
        <v>74</v>
      </c>
      <c r="H17" s="11">
        <f t="shared" si="0"/>
        <v>39</v>
      </c>
      <c r="I17" s="11">
        <f t="shared" si="1"/>
        <v>113</v>
      </c>
      <c r="K17" s="14">
        <v>2</v>
      </c>
      <c r="L17" s="14">
        <v>47</v>
      </c>
      <c r="M17" s="14">
        <v>4</v>
      </c>
      <c r="N17" s="14">
        <v>0</v>
      </c>
      <c r="O17" s="14">
        <v>0</v>
      </c>
      <c r="P17" s="14">
        <v>82</v>
      </c>
      <c r="Q17" s="14">
        <f t="shared" si="2"/>
        <v>53</v>
      </c>
      <c r="R17" s="14">
        <f t="shared" si="3"/>
        <v>135</v>
      </c>
      <c r="T17" s="16">
        <f>(H17+Q17)</f>
        <v>92</v>
      </c>
      <c r="U17" s="16">
        <f>(G17+P17)</f>
        <v>156</v>
      </c>
      <c r="V17" s="16">
        <f t="shared" si="4"/>
        <v>248</v>
      </c>
      <c r="W17" s="25">
        <f t="shared" si="5"/>
        <v>0.37096774193548387</v>
      </c>
      <c r="X17" s="17">
        <f t="shared" si="6"/>
        <v>0.62903225806451613</v>
      </c>
    </row>
    <row r="18" spans="1:24">
      <c r="A18" s="3" t="s">
        <v>12</v>
      </c>
      <c r="B18" s="11">
        <v>2</v>
      </c>
      <c r="C18" s="11">
        <v>33</v>
      </c>
      <c r="D18" s="11">
        <v>6</v>
      </c>
      <c r="E18" s="11">
        <v>0</v>
      </c>
      <c r="F18" s="11">
        <v>0</v>
      </c>
      <c r="G18" s="11">
        <v>123</v>
      </c>
      <c r="H18" s="11">
        <f t="shared" si="0"/>
        <v>41</v>
      </c>
      <c r="I18" s="11">
        <f t="shared" si="1"/>
        <v>164</v>
      </c>
      <c r="K18" s="14">
        <v>2</v>
      </c>
      <c r="L18" s="14">
        <v>27</v>
      </c>
      <c r="M18" s="14">
        <v>4</v>
      </c>
      <c r="N18" s="14">
        <v>0</v>
      </c>
      <c r="O18" s="14">
        <v>0</v>
      </c>
      <c r="P18" s="14">
        <v>127</v>
      </c>
      <c r="Q18" s="14">
        <f t="shared" si="2"/>
        <v>33</v>
      </c>
      <c r="R18" s="14">
        <f t="shared" si="3"/>
        <v>160</v>
      </c>
      <c r="T18" s="16">
        <f>(H18+Q18)</f>
        <v>74</v>
      </c>
      <c r="U18" s="16">
        <f>(G18+P18)</f>
        <v>250</v>
      </c>
      <c r="V18" s="16">
        <f t="shared" si="4"/>
        <v>324</v>
      </c>
      <c r="W18" s="25">
        <f t="shared" si="5"/>
        <v>0.22839506172839505</v>
      </c>
      <c r="X18" s="17">
        <f t="shared" si="6"/>
        <v>0.77160493827160492</v>
      </c>
    </row>
    <row r="19" spans="1:24">
      <c r="A19" s="3" t="s">
        <v>13</v>
      </c>
      <c r="B19" s="11">
        <v>1</v>
      </c>
      <c r="C19" s="11">
        <v>28</v>
      </c>
      <c r="D19" s="11">
        <v>2</v>
      </c>
      <c r="E19" s="11">
        <v>0</v>
      </c>
      <c r="F19" s="11">
        <v>1</v>
      </c>
      <c r="G19" s="11">
        <v>50</v>
      </c>
      <c r="H19" s="11">
        <f t="shared" si="0"/>
        <v>32</v>
      </c>
      <c r="I19" s="11">
        <f t="shared" si="1"/>
        <v>82</v>
      </c>
      <c r="K19" s="14">
        <v>1</v>
      </c>
      <c r="L19" s="14">
        <v>56</v>
      </c>
      <c r="M19" s="14">
        <v>4</v>
      </c>
      <c r="N19" s="14">
        <v>0</v>
      </c>
      <c r="O19" s="14">
        <v>0</v>
      </c>
      <c r="P19" s="14">
        <v>80</v>
      </c>
      <c r="Q19" s="14">
        <f t="shared" si="2"/>
        <v>61</v>
      </c>
      <c r="R19" s="14">
        <f t="shared" si="3"/>
        <v>141</v>
      </c>
      <c r="T19" s="16">
        <f>(H19+Q19)</f>
        <v>93</v>
      </c>
      <c r="U19" s="16">
        <f>(G19+P19)</f>
        <v>130</v>
      </c>
      <c r="V19" s="16">
        <f t="shared" si="4"/>
        <v>223</v>
      </c>
      <c r="W19" s="25">
        <f t="shared" si="5"/>
        <v>0.4170403587443946</v>
      </c>
      <c r="X19" s="17">
        <f t="shared" si="6"/>
        <v>0.5829596412556054</v>
      </c>
    </row>
    <row r="20" spans="1:24">
      <c r="A20" s="3" t="s">
        <v>14</v>
      </c>
      <c r="B20" s="11">
        <v>0</v>
      </c>
      <c r="C20" s="11">
        <v>30</v>
      </c>
      <c r="D20" s="11">
        <v>7</v>
      </c>
      <c r="E20" s="11">
        <v>0</v>
      </c>
      <c r="F20" s="11">
        <v>0</v>
      </c>
      <c r="G20" s="11">
        <v>35</v>
      </c>
      <c r="H20" s="11">
        <f t="shared" si="0"/>
        <v>37</v>
      </c>
      <c r="I20" s="11">
        <f t="shared" si="1"/>
        <v>72</v>
      </c>
      <c r="K20" s="14">
        <v>4</v>
      </c>
      <c r="L20" s="14">
        <v>43</v>
      </c>
      <c r="M20" s="14">
        <v>1</v>
      </c>
      <c r="N20" s="14">
        <v>0</v>
      </c>
      <c r="O20" s="14">
        <v>0</v>
      </c>
      <c r="P20" s="14">
        <v>39</v>
      </c>
      <c r="Q20" s="14">
        <f t="shared" si="2"/>
        <v>48</v>
      </c>
      <c r="R20" s="14">
        <f t="shared" si="3"/>
        <v>87</v>
      </c>
      <c r="T20" s="16">
        <f>(H20+Q20)</f>
        <v>85</v>
      </c>
      <c r="U20" s="16">
        <f>(G20+P20)</f>
        <v>74</v>
      </c>
      <c r="V20" s="16">
        <f t="shared" si="4"/>
        <v>159</v>
      </c>
      <c r="W20" s="25">
        <f t="shared" si="5"/>
        <v>0.53459119496855345</v>
      </c>
      <c r="X20" s="17">
        <f t="shared" si="6"/>
        <v>0.46540880503144655</v>
      </c>
    </row>
    <row r="21" spans="1:24">
      <c r="A21" s="3" t="s">
        <v>15</v>
      </c>
      <c r="B21" s="11">
        <v>1</v>
      </c>
      <c r="C21" s="11">
        <v>15</v>
      </c>
      <c r="D21" s="11">
        <v>5</v>
      </c>
      <c r="E21" s="11">
        <v>0</v>
      </c>
      <c r="F21" s="11">
        <v>0</v>
      </c>
      <c r="G21" s="11">
        <v>48</v>
      </c>
      <c r="H21" s="11">
        <f t="shared" si="0"/>
        <v>21</v>
      </c>
      <c r="I21" s="11">
        <f t="shared" si="1"/>
        <v>69</v>
      </c>
      <c r="K21" s="14">
        <v>0</v>
      </c>
      <c r="L21" s="14">
        <v>17</v>
      </c>
      <c r="M21" s="14">
        <v>2</v>
      </c>
      <c r="N21" s="14">
        <v>0</v>
      </c>
      <c r="O21" s="14">
        <v>0</v>
      </c>
      <c r="P21" s="14">
        <v>51</v>
      </c>
      <c r="Q21" s="14">
        <f t="shared" si="2"/>
        <v>19</v>
      </c>
      <c r="R21" s="14">
        <f t="shared" si="3"/>
        <v>70</v>
      </c>
      <c r="T21" s="16">
        <f>(H21+Q21)</f>
        <v>40</v>
      </c>
      <c r="U21" s="16">
        <f>(G21+P21)</f>
        <v>99</v>
      </c>
      <c r="V21" s="16">
        <f t="shared" si="4"/>
        <v>139</v>
      </c>
      <c r="W21" s="25">
        <f t="shared" si="5"/>
        <v>0.28776978417266186</v>
      </c>
      <c r="X21" s="17">
        <f t="shared" si="6"/>
        <v>0.71223021582733814</v>
      </c>
    </row>
    <row r="22" spans="1:24">
      <c r="A22" s="3" t="s">
        <v>16</v>
      </c>
      <c r="B22" s="11">
        <v>1</v>
      </c>
      <c r="C22" s="11">
        <v>52</v>
      </c>
      <c r="D22" s="11">
        <v>9</v>
      </c>
      <c r="E22" s="11">
        <v>0</v>
      </c>
      <c r="F22" s="11">
        <v>0</v>
      </c>
      <c r="G22" s="11">
        <v>95</v>
      </c>
      <c r="H22" s="11">
        <f t="shared" si="0"/>
        <v>62</v>
      </c>
      <c r="I22" s="11">
        <f t="shared" si="1"/>
        <v>157</v>
      </c>
      <c r="K22" s="14">
        <v>0</v>
      </c>
      <c r="L22" s="14">
        <v>58</v>
      </c>
      <c r="M22" s="14">
        <v>6</v>
      </c>
      <c r="N22" s="14">
        <v>0</v>
      </c>
      <c r="O22" s="14">
        <v>0</v>
      </c>
      <c r="P22" s="14">
        <v>127</v>
      </c>
      <c r="Q22" s="14">
        <f t="shared" si="2"/>
        <v>64</v>
      </c>
      <c r="R22" s="14">
        <f t="shared" si="3"/>
        <v>191</v>
      </c>
      <c r="T22" s="16">
        <f>(H22+Q22)</f>
        <v>126</v>
      </c>
      <c r="U22" s="16">
        <f>(G22+P22)</f>
        <v>222</v>
      </c>
      <c r="V22" s="16">
        <f t="shared" si="4"/>
        <v>348</v>
      </c>
      <c r="W22" s="25">
        <f t="shared" si="5"/>
        <v>0.36206896551724138</v>
      </c>
      <c r="X22" s="17">
        <f t="shared" si="6"/>
        <v>0.63793103448275867</v>
      </c>
    </row>
    <row r="23" spans="1:24">
      <c r="A23" s="3" t="s">
        <v>17</v>
      </c>
      <c r="B23" s="11">
        <v>0</v>
      </c>
      <c r="C23" s="11">
        <v>37</v>
      </c>
      <c r="D23" s="11">
        <v>13</v>
      </c>
      <c r="E23" s="11">
        <v>0</v>
      </c>
      <c r="F23" s="11">
        <v>1</v>
      </c>
      <c r="G23" s="11">
        <v>75</v>
      </c>
      <c r="H23" s="11">
        <f t="shared" si="0"/>
        <v>51</v>
      </c>
      <c r="I23" s="11">
        <f t="shared" si="1"/>
        <v>126</v>
      </c>
      <c r="K23" s="14">
        <v>1</v>
      </c>
      <c r="L23" s="14">
        <v>37</v>
      </c>
      <c r="M23" s="14">
        <v>2</v>
      </c>
      <c r="N23" s="14">
        <v>0</v>
      </c>
      <c r="O23" s="14">
        <v>1</v>
      </c>
      <c r="P23" s="14">
        <v>84</v>
      </c>
      <c r="Q23" s="14">
        <f t="shared" si="2"/>
        <v>41</v>
      </c>
      <c r="R23" s="14">
        <f t="shared" si="3"/>
        <v>125</v>
      </c>
      <c r="T23" s="16">
        <f>(H23+Q23)</f>
        <v>92</v>
      </c>
      <c r="U23" s="16">
        <f>(G23+P23)</f>
        <v>159</v>
      </c>
      <c r="V23" s="16">
        <f t="shared" si="4"/>
        <v>251</v>
      </c>
      <c r="W23" s="25">
        <f t="shared" si="5"/>
        <v>0.36653386454183268</v>
      </c>
      <c r="X23" s="17">
        <f t="shared" si="6"/>
        <v>0.63346613545816732</v>
      </c>
    </row>
    <row r="24" spans="1:24">
      <c r="A24" s="3" t="s">
        <v>18</v>
      </c>
      <c r="B24" s="11">
        <v>1</v>
      </c>
      <c r="C24" s="11">
        <v>33</v>
      </c>
      <c r="D24" s="11">
        <v>20</v>
      </c>
      <c r="E24" s="11">
        <v>0</v>
      </c>
      <c r="F24" s="11">
        <v>1</v>
      </c>
      <c r="G24" s="11">
        <v>65</v>
      </c>
      <c r="H24" s="11">
        <f t="shared" si="0"/>
        <v>55</v>
      </c>
      <c r="I24" s="11">
        <f t="shared" si="1"/>
        <v>120</v>
      </c>
      <c r="K24" s="14">
        <v>1</v>
      </c>
      <c r="L24" s="14">
        <v>28</v>
      </c>
      <c r="M24" s="14">
        <v>27</v>
      </c>
      <c r="N24" s="14">
        <v>0</v>
      </c>
      <c r="O24" s="14">
        <v>0</v>
      </c>
      <c r="P24" s="14">
        <v>89</v>
      </c>
      <c r="Q24" s="14">
        <f t="shared" si="2"/>
        <v>56</v>
      </c>
      <c r="R24" s="14">
        <f t="shared" si="3"/>
        <v>145</v>
      </c>
      <c r="T24" s="16">
        <f>(H24+Q24)</f>
        <v>111</v>
      </c>
      <c r="U24" s="16">
        <f>(G24+P24)</f>
        <v>154</v>
      </c>
      <c r="V24" s="16">
        <f t="shared" si="4"/>
        <v>265</v>
      </c>
      <c r="W24" s="25">
        <f t="shared" si="5"/>
        <v>0.4188679245283019</v>
      </c>
      <c r="X24" s="17">
        <f t="shared" si="6"/>
        <v>0.5811320754716981</v>
      </c>
    </row>
    <row r="25" spans="1:24">
      <c r="A25" s="3" t="s">
        <v>19</v>
      </c>
      <c r="B25" s="11">
        <v>3</v>
      </c>
      <c r="C25" s="11">
        <v>19</v>
      </c>
      <c r="D25" s="11">
        <v>5</v>
      </c>
      <c r="E25" s="11">
        <v>1</v>
      </c>
      <c r="F25" s="11">
        <v>0</v>
      </c>
      <c r="G25" s="11">
        <v>43</v>
      </c>
      <c r="H25" s="11">
        <f t="shared" si="0"/>
        <v>28</v>
      </c>
      <c r="I25" s="11">
        <f t="shared" si="1"/>
        <v>71</v>
      </c>
      <c r="K25" s="14">
        <v>0</v>
      </c>
      <c r="L25" s="14">
        <v>45</v>
      </c>
      <c r="M25" s="14">
        <v>10</v>
      </c>
      <c r="N25" s="14">
        <v>0</v>
      </c>
      <c r="O25" s="14">
        <v>2</v>
      </c>
      <c r="P25" s="14">
        <v>61</v>
      </c>
      <c r="Q25" s="14">
        <f t="shared" si="2"/>
        <v>57</v>
      </c>
      <c r="R25" s="14">
        <f t="shared" si="3"/>
        <v>118</v>
      </c>
      <c r="T25" s="16">
        <f>(H25+Q25)</f>
        <v>85</v>
      </c>
      <c r="U25" s="16">
        <f>(G25+P25)</f>
        <v>104</v>
      </c>
      <c r="V25" s="16">
        <f t="shared" si="4"/>
        <v>189</v>
      </c>
      <c r="W25" s="25">
        <f t="shared" si="5"/>
        <v>0.44973544973544971</v>
      </c>
      <c r="X25" s="17">
        <f t="shared" si="6"/>
        <v>0.55026455026455023</v>
      </c>
    </row>
    <row r="26" spans="1:24">
      <c r="A26" s="3" t="s">
        <v>20</v>
      </c>
      <c r="B26" s="11">
        <v>1</v>
      </c>
      <c r="C26" s="11">
        <v>43</v>
      </c>
      <c r="D26" s="11">
        <v>4</v>
      </c>
      <c r="E26" s="11">
        <v>0</v>
      </c>
      <c r="F26" s="11">
        <v>0</v>
      </c>
      <c r="G26" s="11">
        <v>64</v>
      </c>
      <c r="H26" s="11">
        <f t="shared" si="0"/>
        <v>48</v>
      </c>
      <c r="I26" s="11">
        <f t="shared" si="1"/>
        <v>112</v>
      </c>
      <c r="K26" s="14">
        <v>0</v>
      </c>
      <c r="L26" s="14">
        <v>61</v>
      </c>
      <c r="M26" s="14">
        <v>14</v>
      </c>
      <c r="N26" s="14">
        <v>0</v>
      </c>
      <c r="O26" s="14">
        <v>0</v>
      </c>
      <c r="P26" s="14">
        <v>116</v>
      </c>
      <c r="Q26" s="14">
        <f t="shared" si="2"/>
        <v>75</v>
      </c>
      <c r="R26" s="14">
        <f t="shared" si="3"/>
        <v>191</v>
      </c>
      <c r="T26" s="16">
        <f>(H26+Q26)</f>
        <v>123</v>
      </c>
      <c r="U26" s="16">
        <f>(G26+P26)</f>
        <v>180</v>
      </c>
      <c r="V26" s="16">
        <f t="shared" si="4"/>
        <v>303</v>
      </c>
      <c r="W26" s="25">
        <f t="shared" si="5"/>
        <v>0.40594059405940597</v>
      </c>
      <c r="X26" s="17">
        <f t="shared" si="6"/>
        <v>0.59405940594059403</v>
      </c>
    </row>
    <row r="27" spans="1:24">
      <c r="A27" s="3" t="s">
        <v>21</v>
      </c>
      <c r="B27" s="11">
        <v>4</v>
      </c>
      <c r="C27" s="11">
        <v>60</v>
      </c>
      <c r="D27" s="11">
        <v>12</v>
      </c>
      <c r="E27" s="11">
        <v>0</v>
      </c>
      <c r="F27" s="11">
        <v>0</v>
      </c>
      <c r="G27" s="11">
        <v>134</v>
      </c>
      <c r="H27" s="11">
        <f t="shared" si="0"/>
        <v>76</v>
      </c>
      <c r="I27" s="11">
        <f t="shared" si="1"/>
        <v>210</v>
      </c>
      <c r="K27" s="14">
        <v>3</v>
      </c>
      <c r="L27" s="14">
        <v>71</v>
      </c>
      <c r="M27" s="14">
        <v>18</v>
      </c>
      <c r="N27" s="14">
        <v>0</v>
      </c>
      <c r="O27" s="14">
        <v>0</v>
      </c>
      <c r="P27" s="14">
        <v>180</v>
      </c>
      <c r="Q27" s="14">
        <f t="shared" si="2"/>
        <v>92</v>
      </c>
      <c r="R27" s="14">
        <f t="shared" si="3"/>
        <v>272</v>
      </c>
      <c r="T27" s="16">
        <f>(H27+Q27)</f>
        <v>168</v>
      </c>
      <c r="U27" s="16">
        <f>(G27+P27)</f>
        <v>314</v>
      </c>
      <c r="V27" s="16">
        <f t="shared" si="4"/>
        <v>482</v>
      </c>
      <c r="W27" s="25">
        <f t="shared" si="5"/>
        <v>0.34854771784232363</v>
      </c>
      <c r="X27" s="17">
        <f t="shared" si="6"/>
        <v>0.65145228215767637</v>
      </c>
    </row>
    <row r="28" spans="1:24">
      <c r="A28" s="3" t="s">
        <v>22</v>
      </c>
      <c r="B28" s="11">
        <v>0</v>
      </c>
      <c r="C28" s="11">
        <v>23</v>
      </c>
      <c r="D28" s="11">
        <v>2</v>
      </c>
      <c r="E28" s="11">
        <v>0</v>
      </c>
      <c r="F28" s="11">
        <v>1</v>
      </c>
      <c r="G28" s="11">
        <v>50</v>
      </c>
      <c r="H28" s="11">
        <f t="shared" si="0"/>
        <v>26</v>
      </c>
      <c r="I28" s="11">
        <f t="shared" si="1"/>
        <v>76</v>
      </c>
      <c r="K28" s="14">
        <v>0</v>
      </c>
      <c r="L28" s="14">
        <v>23</v>
      </c>
      <c r="M28" s="14">
        <v>4</v>
      </c>
      <c r="N28" s="14">
        <v>0</v>
      </c>
      <c r="O28" s="14">
        <v>0</v>
      </c>
      <c r="P28" s="14">
        <v>72</v>
      </c>
      <c r="Q28" s="14">
        <f t="shared" si="2"/>
        <v>27</v>
      </c>
      <c r="R28" s="14">
        <f t="shared" si="3"/>
        <v>99</v>
      </c>
      <c r="T28" s="16">
        <f>(H28+Q28)</f>
        <v>53</v>
      </c>
      <c r="U28" s="16">
        <f>(G28+P28)</f>
        <v>122</v>
      </c>
      <c r="V28" s="16">
        <f t="shared" si="4"/>
        <v>175</v>
      </c>
      <c r="W28" s="25">
        <f t="shared" si="5"/>
        <v>0.30285714285714288</v>
      </c>
      <c r="X28" s="17">
        <f t="shared" si="6"/>
        <v>0.69714285714285718</v>
      </c>
    </row>
    <row r="29" spans="1:24">
      <c r="A29" s="3" t="s">
        <v>23</v>
      </c>
      <c r="B29" s="11">
        <v>0</v>
      </c>
      <c r="C29" s="11">
        <v>40</v>
      </c>
      <c r="D29" s="11">
        <v>6</v>
      </c>
      <c r="E29" s="11">
        <v>0</v>
      </c>
      <c r="F29" s="11">
        <v>0</v>
      </c>
      <c r="G29" s="11">
        <v>72</v>
      </c>
      <c r="H29" s="11">
        <f t="shared" si="0"/>
        <v>46</v>
      </c>
      <c r="I29" s="11">
        <f t="shared" si="1"/>
        <v>118</v>
      </c>
      <c r="K29" s="14">
        <v>2</v>
      </c>
      <c r="L29" s="14">
        <v>28</v>
      </c>
      <c r="M29" s="14">
        <v>4</v>
      </c>
      <c r="N29" s="14">
        <v>0</v>
      </c>
      <c r="O29" s="14">
        <v>0</v>
      </c>
      <c r="P29" s="14">
        <v>105</v>
      </c>
      <c r="Q29" s="14">
        <f t="shared" si="2"/>
        <v>34</v>
      </c>
      <c r="R29" s="14">
        <f t="shared" si="3"/>
        <v>139</v>
      </c>
      <c r="T29" s="16">
        <f>(H29+Q29)</f>
        <v>80</v>
      </c>
      <c r="U29" s="16">
        <f>(G29+P29)</f>
        <v>177</v>
      </c>
      <c r="V29" s="16">
        <f t="shared" si="4"/>
        <v>257</v>
      </c>
      <c r="W29" s="25">
        <f t="shared" si="5"/>
        <v>0.31128404669260701</v>
      </c>
      <c r="X29" s="17">
        <f t="shared" si="6"/>
        <v>0.68871595330739299</v>
      </c>
    </row>
    <row r="30" spans="1:24">
      <c r="A30" s="3" t="s">
        <v>24</v>
      </c>
      <c r="B30" s="11">
        <v>0</v>
      </c>
      <c r="C30" s="11">
        <v>26</v>
      </c>
      <c r="D30" s="11">
        <v>9</v>
      </c>
      <c r="E30" s="11">
        <v>0</v>
      </c>
      <c r="F30" s="11">
        <v>0</v>
      </c>
      <c r="G30" s="11">
        <v>63</v>
      </c>
      <c r="H30" s="11">
        <f t="shared" si="0"/>
        <v>35</v>
      </c>
      <c r="I30" s="11">
        <f t="shared" si="1"/>
        <v>98</v>
      </c>
      <c r="K30" s="14">
        <v>0</v>
      </c>
      <c r="L30" s="14">
        <v>29</v>
      </c>
      <c r="M30" s="14">
        <v>7</v>
      </c>
      <c r="N30" s="14">
        <v>0</v>
      </c>
      <c r="O30" s="14">
        <v>0</v>
      </c>
      <c r="P30" s="14">
        <v>82</v>
      </c>
      <c r="Q30" s="14">
        <f t="shared" si="2"/>
        <v>36</v>
      </c>
      <c r="R30" s="14">
        <f t="shared" si="3"/>
        <v>118</v>
      </c>
      <c r="T30" s="16">
        <f>(H30+Q30)</f>
        <v>71</v>
      </c>
      <c r="U30" s="16">
        <f>(G30+P30)</f>
        <v>145</v>
      </c>
      <c r="V30" s="16">
        <f t="shared" si="4"/>
        <v>216</v>
      </c>
      <c r="W30" s="25">
        <f t="shared" si="5"/>
        <v>0.32870370370370372</v>
      </c>
      <c r="X30" s="17">
        <f t="shared" si="6"/>
        <v>0.67129629629629628</v>
      </c>
    </row>
    <row r="31" spans="1:24">
      <c r="A31" s="3" t="s">
        <v>25</v>
      </c>
      <c r="B31" s="11">
        <v>0</v>
      </c>
      <c r="C31" s="11">
        <v>26</v>
      </c>
      <c r="D31" s="11">
        <v>3</v>
      </c>
      <c r="E31" s="11">
        <v>0</v>
      </c>
      <c r="F31" s="11">
        <v>0</v>
      </c>
      <c r="G31" s="11">
        <v>82</v>
      </c>
      <c r="H31" s="11">
        <f t="shared" si="0"/>
        <v>29</v>
      </c>
      <c r="I31" s="11">
        <f t="shared" si="1"/>
        <v>111</v>
      </c>
      <c r="K31" s="14">
        <v>1</v>
      </c>
      <c r="L31" s="14">
        <v>54</v>
      </c>
      <c r="M31" s="14">
        <v>1</v>
      </c>
      <c r="N31" s="14">
        <v>0</v>
      </c>
      <c r="O31" s="14">
        <v>0</v>
      </c>
      <c r="P31" s="14">
        <v>64</v>
      </c>
      <c r="Q31" s="14">
        <f t="shared" si="2"/>
        <v>56</v>
      </c>
      <c r="R31" s="14">
        <f t="shared" si="3"/>
        <v>120</v>
      </c>
      <c r="T31" s="16">
        <f>(H31+Q31)</f>
        <v>85</v>
      </c>
      <c r="U31" s="16">
        <f>(G31+P31)</f>
        <v>146</v>
      </c>
      <c r="V31" s="16">
        <f t="shared" si="4"/>
        <v>231</v>
      </c>
      <c r="W31" s="25">
        <f t="shared" si="5"/>
        <v>0.36796536796536794</v>
      </c>
      <c r="X31" s="17">
        <f t="shared" si="6"/>
        <v>0.63203463203463206</v>
      </c>
    </row>
    <row r="32" spans="1:24">
      <c r="A32" s="3" t="s">
        <v>26</v>
      </c>
      <c r="B32" s="11">
        <v>1</v>
      </c>
      <c r="C32" s="11">
        <v>39</v>
      </c>
      <c r="D32" s="11">
        <v>10</v>
      </c>
      <c r="E32" s="11">
        <v>0</v>
      </c>
      <c r="F32" s="11">
        <v>0</v>
      </c>
      <c r="G32" s="11">
        <v>84</v>
      </c>
      <c r="H32" s="11">
        <f t="shared" si="0"/>
        <v>50</v>
      </c>
      <c r="I32" s="11">
        <f t="shared" si="1"/>
        <v>134</v>
      </c>
      <c r="K32" s="14">
        <v>5</v>
      </c>
      <c r="L32" s="14">
        <v>52</v>
      </c>
      <c r="M32" s="14">
        <v>11</v>
      </c>
      <c r="N32" s="14">
        <v>1</v>
      </c>
      <c r="O32" s="14">
        <v>0</v>
      </c>
      <c r="P32" s="14">
        <v>109</v>
      </c>
      <c r="Q32" s="14">
        <f t="shared" si="2"/>
        <v>69</v>
      </c>
      <c r="R32" s="14">
        <f t="shared" si="3"/>
        <v>178</v>
      </c>
      <c r="T32" s="16">
        <f>(H32+Q32)</f>
        <v>119</v>
      </c>
      <c r="U32" s="16">
        <f>(G32+P32)</f>
        <v>193</v>
      </c>
      <c r="V32" s="16">
        <f t="shared" si="4"/>
        <v>312</v>
      </c>
      <c r="W32" s="25">
        <f t="shared" si="5"/>
        <v>0.38141025641025639</v>
      </c>
      <c r="X32" s="17">
        <f t="shared" si="6"/>
        <v>0.61858974358974361</v>
      </c>
    </row>
    <row r="33" spans="1:24">
      <c r="A33" s="3" t="s">
        <v>27</v>
      </c>
      <c r="B33" s="11">
        <v>1</v>
      </c>
      <c r="C33" s="11">
        <v>32</v>
      </c>
      <c r="D33" s="11">
        <v>12</v>
      </c>
      <c r="E33" s="11">
        <v>0</v>
      </c>
      <c r="F33" s="11">
        <v>0</v>
      </c>
      <c r="G33" s="11">
        <v>89</v>
      </c>
      <c r="H33" s="11">
        <f t="shared" si="0"/>
        <v>45</v>
      </c>
      <c r="I33" s="11">
        <f t="shared" si="1"/>
        <v>134</v>
      </c>
      <c r="K33" s="14">
        <v>0</v>
      </c>
      <c r="L33" s="14">
        <v>35</v>
      </c>
      <c r="M33" s="14">
        <v>9</v>
      </c>
      <c r="N33" s="14">
        <v>0</v>
      </c>
      <c r="O33" s="14">
        <v>0</v>
      </c>
      <c r="P33" s="14">
        <v>88</v>
      </c>
      <c r="Q33" s="14">
        <f t="shared" si="2"/>
        <v>44</v>
      </c>
      <c r="R33" s="14">
        <f t="shared" si="3"/>
        <v>132</v>
      </c>
      <c r="T33" s="16">
        <f>(H33+Q33)</f>
        <v>89</v>
      </c>
      <c r="U33" s="16">
        <f>(G33+P33)</f>
        <v>177</v>
      </c>
      <c r="V33" s="16">
        <f t="shared" si="4"/>
        <v>266</v>
      </c>
      <c r="W33" s="25">
        <f t="shared" si="5"/>
        <v>0.33458646616541354</v>
      </c>
      <c r="X33" s="17">
        <f t="shared" si="6"/>
        <v>0.66541353383458646</v>
      </c>
    </row>
    <row r="34" spans="1:24">
      <c r="A34" s="3" t="s">
        <v>28</v>
      </c>
      <c r="B34" s="11">
        <v>0</v>
      </c>
      <c r="C34" s="11">
        <v>29</v>
      </c>
      <c r="D34" s="11">
        <v>5</v>
      </c>
      <c r="E34" s="11">
        <v>0</v>
      </c>
      <c r="F34" s="11">
        <v>0</v>
      </c>
      <c r="G34" s="11">
        <v>72</v>
      </c>
      <c r="H34" s="11">
        <f t="shared" si="0"/>
        <v>34</v>
      </c>
      <c r="I34" s="11">
        <f t="shared" si="1"/>
        <v>106</v>
      </c>
      <c r="K34" s="14">
        <v>0</v>
      </c>
      <c r="L34" s="14">
        <v>35</v>
      </c>
      <c r="M34" s="14">
        <v>9</v>
      </c>
      <c r="N34" s="14">
        <v>4</v>
      </c>
      <c r="O34" s="14">
        <v>1</v>
      </c>
      <c r="P34" s="14">
        <v>82</v>
      </c>
      <c r="Q34" s="14">
        <f t="shared" si="2"/>
        <v>49</v>
      </c>
      <c r="R34" s="14">
        <f t="shared" si="3"/>
        <v>131</v>
      </c>
      <c r="T34" s="16">
        <f>(H34+Q34)</f>
        <v>83</v>
      </c>
      <c r="U34" s="16">
        <f>(G34+P34)</f>
        <v>154</v>
      </c>
      <c r="V34" s="16">
        <f t="shared" si="4"/>
        <v>237</v>
      </c>
      <c r="W34" s="25">
        <f t="shared" si="5"/>
        <v>0.35021097046413502</v>
      </c>
      <c r="X34" s="17">
        <f t="shared" si="6"/>
        <v>0.64978902953586493</v>
      </c>
    </row>
    <row r="35" spans="1:24">
      <c r="A35" s="3" t="s">
        <v>29</v>
      </c>
      <c r="B35" s="11">
        <v>0</v>
      </c>
      <c r="C35" s="11">
        <v>17</v>
      </c>
      <c r="D35" s="11">
        <v>2</v>
      </c>
      <c r="E35" s="11">
        <v>0</v>
      </c>
      <c r="F35" s="11">
        <v>0</v>
      </c>
      <c r="G35" s="11">
        <v>49</v>
      </c>
      <c r="H35" s="11">
        <f t="shared" si="0"/>
        <v>19</v>
      </c>
      <c r="I35" s="11">
        <f t="shared" si="1"/>
        <v>68</v>
      </c>
      <c r="K35" s="14">
        <v>0</v>
      </c>
      <c r="L35" s="14">
        <v>19</v>
      </c>
      <c r="M35" s="14">
        <v>4</v>
      </c>
      <c r="N35" s="14">
        <v>0</v>
      </c>
      <c r="O35" s="14">
        <v>0</v>
      </c>
      <c r="P35" s="14">
        <v>50</v>
      </c>
      <c r="Q35" s="14">
        <f t="shared" si="2"/>
        <v>23</v>
      </c>
      <c r="R35" s="14">
        <f t="shared" si="3"/>
        <v>73</v>
      </c>
      <c r="T35" s="16">
        <f>(H35+Q35)</f>
        <v>42</v>
      </c>
      <c r="U35" s="16">
        <f>(G35+P35)</f>
        <v>99</v>
      </c>
      <c r="V35" s="16">
        <f t="shared" si="4"/>
        <v>141</v>
      </c>
      <c r="W35" s="25">
        <f t="shared" si="5"/>
        <v>0.2978723404255319</v>
      </c>
      <c r="X35" s="17">
        <f t="shared" si="6"/>
        <v>0.7021276595744681</v>
      </c>
    </row>
    <row r="36" spans="1:24">
      <c r="A36" s="3" t="s">
        <v>30</v>
      </c>
      <c r="B36" s="11">
        <v>0</v>
      </c>
      <c r="C36" s="11">
        <v>18</v>
      </c>
      <c r="D36" s="11">
        <v>2</v>
      </c>
      <c r="E36" s="11">
        <v>0</v>
      </c>
      <c r="F36" s="11">
        <v>0</v>
      </c>
      <c r="G36" s="11">
        <v>43</v>
      </c>
      <c r="H36" s="11">
        <f t="shared" si="0"/>
        <v>20</v>
      </c>
      <c r="I36" s="11">
        <f t="shared" si="1"/>
        <v>63</v>
      </c>
      <c r="K36" s="14">
        <v>0</v>
      </c>
      <c r="L36" s="14">
        <v>19</v>
      </c>
      <c r="M36" s="14">
        <v>7</v>
      </c>
      <c r="N36" s="14">
        <v>0</v>
      </c>
      <c r="O36" s="14">
        <v>0</v>
      </c>
      <c r="P36" s="14">
        <v>41</v>
      </c>
      <c r="Q36" s="14">
        <f t="shared" si="2"/>
        <v>26</v>
      </c>
      <c r="R36" s="14">
        <f t="shared" si="3"/>
        <v>67</v>
      </c>
      <c r="T36" s="16">
        <f>(H36+Q36)</f>
        <v>46</v>
      </c>
      <c r="U36" s="16">
        <f>(G36+P36)</f>
        <v>84</v>
      </c>
      <c r="V36" s="16">
        <f t="shared" si="4"/>
        <v>130</v>
      </c>
      <c r="W36" s="25">
        <f t="shared" si="5"/>
        <v>0.35384615384615387</v>
      </c>
      <c r="X36" s="17">
        <f t="shared" si="6"/>
        <v>0.64615384615384619</v>
      </c>
    </row>
    <row r="37" spans="1:24">
      <c r="A37" s="3" t="s">
        <v>31</v>
      </c>
      <c r="B37" s="11">
        <v>0</v>
      </c>
      <c r="C37" s="11">
        <v>27</v>
      </c>
      <c r="D37" s="11">
        <v>7</v>
      </c>
      <c r="E37" s="11">
        <v>0</v>
      </c>
      <c r="F37" s="11">
        <v>0</v>
      </c>
      <c r="G37" s="11">
        <v>76</v>
      </c>
      <c r="H37" s="11">
        <f t="shared" si="0"/>
        <v>34</v>
      </c>
      <c r="I37" s="11">
        <f t="shared" si="1"/>
        <v>110</v>
      </c>
      <c r="K37" s="14">
        <v>2</v>
      </c>
      <c r="L37" s="14">
        <v>28</v>
      </c>
      <c r="M37" s="14">
        <v>6</v>
      </c>
      <c r="N37" s="14">
        <v>0</v>
      </c>
      <c r="O37" s="14">
        <v>0</v>
      </c>
      <c r="P37" s="14">
        <v>96</v>
      </c>
      <c r="Q37" s="14">
        <f t="shared" si="2"/>
        <v>36</v>
      </c>
      <c r="R37" s="14">
        <f t="shared" si="3"/>
        <v>132</v>
      </c>
      <c r="T37" s="16">
        <f>(H37+Q37)</f>
        <v>70</v>
      </c>
      <c r="U37" s="16">
        <f>(G37+P37)</f>
        <v>172</v>
      </c>
      <c r="V37" s="16">
        <f t="shared" si="4"/>
        <v>242</v>
      </c>
      <c r="W37" s="25">
        <f t="shared" si="5"/>
        <v>0.28925619834710742</v>
      </c>
      <c r="X37" s="17">
        <f t="shared" si="6"/>
        <v>0.71074380165289253</v>
      </c>
    </row>
    <row r="38" spans="1:24">
      <c r="A38" s="4" t="s">
        <v>38</v>
      </c>
      <c r="B38" s="12">
        <f t="shared" ref="B38:G38" si="7">SUM(B6:B37)</f>
        <v>25</v>
      </c>
      <c r="C38" s="12">
        <f t="shared" si="7"/>
        <v>917</v>
      </c>
      <c r="D38" s="12">
        <f t="shared" si="7"/>
        <v>185</v>
      </c>
      <c r="E38" s="12">
        <f t="shared" si="7"/>
        <v>1</v>
      </c>
      <c r="F38" s="12">
        <f t="shared" si="7"/>
        <v>6</v>
      </c>
      <c r="G38" s="12">
        <f t="shared" si="7"/>
        <v>2272</v>
      </c>
      <c r="H38" s="11">
        <f t="shared" si="0"/>
        <v>1134</v>
      </c>
      <c r="I38" s="12">
        <f t="shared" si="1"/>
        <v>3406</v>
      </c>
      <c r="K38" s="12">
        <f t="shared" ref="K38:P38" si="8">SUM(K6:K37)</f>
        <v>39</v>
      </c>
      <c r="L38" s="12">
        <f t="shared" si="8"/>
        <v>1180</v>
      </c>
      <c r="M38" s="12">
        <f t="shared" si="8"/>
        <v>203</v>
      </c>
      <c r="N38" s="12">
        <f t="shared" si="8"/>
        <v>5</v>
      </c>
      <c r="O38" s="12">
        <f t="shared" si="8"/>
        <v>8</v>
      </c>
      <c r="P38" s="12">
        <f t="shared" si="8"/>
        <v>2755</v>
      </c>
      <c r="Q38" s="14">
        <f t="shared" si="2"/>
        <v>1435</v>
      </c>
      <c r="R38" s="12">
        <f t="shared" si="3"/>
        <v>4190</v>
      </c>
      <c r="T38" s="28">
        <f>(H38+Q38)</f>
        <v>2569</v>
      </c>
      <c r="U38" s="28">
        <f>(G38+P38)</f>
        <v>5027</v>
      </c>
      <c r="V38" s="28">
        <f t="shared" si="4"/>
        <v>7596</v>
      </c>
      <c r="W38" s="29">
        <f t="shared" si="5"/>
        <v>0.33820431806213797</v>
      </c>
      <c r="X38" s="30">
        <f t="shared" si="6"/>
        <v>0.66179568193786198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3" workbookViewId="0">
      <selection activeCell="H23" sqref="H23"/>
    </sheetView>
  </sheetViews>
  <sheetFormatPr baseColWidth="10" defaultRowHeight="15" x14ac:dyDescent="0"/>
  <cols>
    <col min="1" max="1" width="21.6640625" style="21" customWidth="1"/>
    <col min="2" max="2" width="11.33203125" style="21" customWidth="1"/>
    <col min="3" max="3" width="11.6640625" style="21" customWidth="1"/>
    <col min="4" max="4" width="10.83203125" style="21" customWidth="1"/>
    <col min="5" max="5" width="12.1640625" style="23" customWidth="1"/>
    <col min="6" max="6" width="11.83203125" style="23" customWidth="1"/>
    <col min="7" max="16384" width="10.83203125" style="21"/>
  </cols>
  <sheetData>
    <row r="1" spans="1:6" ht="45">
      <c r="A1" s="18" t="s">
        <v>42</v>
      </c>
      <c r="B1" s="22" t="s">
        <v>44</v>
      </c>
      <c r="C1" s="22" t="s">
        <v>45</v>
      </c>
      <c r="D1" s="22" t="s">
        <v>43</v>
      </c>
      <c r="E1" s="26" t="s">
        <v>46</v>
      </c>
      <c r="F1" s="26" t="s">
        <v>47</v>
      </c>
    </row>
    <row r="2" spans="1:6">
      <c r="A2" s="19" t="s">
        <v>12</v>
      </c>
      <c r="B2" s="21">
        <v>74</v>
      </c>
      <c r="C2" s="21">
        <v>250</v>
      </c>
      <c r="D2" s="21">
        <v>324</v>
      </c>
      <c r="E2" s="23">
        <v>0.22839506172839505</v>
      </c>
      <c r="F2" s="23">
        <v>0.77160493827160492</v>
      </c>
    </row>
    <row r="3" spans="1:6">
      <c r="A3" s="19" t="s">
        <v>0</v>
      </c>
      <c r="B3" s="21">
        <v>59</v>
      </c>
      <c r="C3" s="21">
        <v>192</v>
      </c>
      <c r="D3" s="21">
        <v>251</v>
      </c>
      <c r="E3" s="23">
        <v>0.23505976095617531</v>
      </c>
      <c r="F3" s="23">
        <v>0.76494023904382469</v>
      </c>
    </row>
    <row r="4" spans="1:6">
      <c r="A4" s="19" t="s">
        <v>3</v>
      </c>
      <c r="B4" s="21">
        <v>75</v>
      </c>
      <c r="C4" s="21">
        <v>236</v>
      </c>
      <c r="D4" s="21">
        <v>311</v>
      </c>
      <c r="E4" s="23">
        <v>0.24115755627009647</v>
      </c>
      <c r="F4" s="23">
        <v>0.7588424437299035</v>
      </c>
    </row>
    <row r="5" spans="1:6">
      <c r="A5" s="19" t="s">
        <v>4</v>
      </c>
      <c r="B5" s="21">
        <v>88</v>
      </c>
      <c r="C5" s="21">
        <v>261</v>
      </c>
      <c r="D5" s="21">
        <v>349</v>
      </c>
      <c r="E5" s="23">
        <v>0.25214899713467048</v>
      </c>
      <c r="F5" s="23">
        <v>0.74785100286532946</v>
      </c>
    </row>
    <row r="6" spans="1:6">
      <c r="A6" s="19" t="s">
        <v>10</v>
      </c>
      <c r="B6" s="21">
        <v>38</v>
      </c>
      <c r="C6" s="21">
        <v>108</v>
      </c>
      <c r="D6" s="21">
        <v>146</v>
      </c>
      <c r="E6" s="23">
        <v>0.26027397260273971</v>
      </c>
      <c r="F6" s="23">
        <v>0.73972602739726023</v>
      </c>
    </row>
    <row r="7" spans="1:6">
      <c r="A7" s="19" t="s">
        <v>2</v>
      </c>
      <c r="B7" s="21">
        <v>66</v>
      </c>
      <c r="C7" s="21">
        <v>173</v>
      </c>
      <c r="D7" s="21">
        <v>239</v>
      </c>
      <c r="E7" s="23">
        <v>0.27615062761506276</v>
      </c>
      <c r="F7" s="23">
        <v>0.72384937238493718</v>
      </c>
    </row>
    <row r="8" spans="1:6">
      <c r="A8" s="19" t="s">
        <v>6</v>
      </c>
      <c r="B8" s="21">
        <v>37</v>
      </c>
      <c r="C8" s="21">
        <v>92</v>
      </c>
      <c r="D8" s="21">
        <v>129</v>
      </c>
      <c r="E8" s="23">
        <v>0.2868217054263566</v>
      </c>
      <c r="F8" s="23">
        <v>0.71317829457364346</v>
      </c>
    </row>
    <row r="9" spans="1:6">
      <c r="A9" s="19" t="s">
        <v>15</v>
      </c>
      <c r="B9" s="21">
        <v>40</v>
      </c>
      <c r="C9" s="21">
        <v>99</v>
      </c>
      <c r="D9" s="21">
        <v>139</v>
      </c>
      <c r="E9" s="23">
        <v>0.28776978417266186</v>
      </c>
      <c r="F9" s="23">
        <v>0.71223021582733814</v>
      </c>
    </row>
    <row r="10" spans="1:6">
      <c r="A10" s="19" t="s">
        <v>31</v>
      </c>
      <c r="B10" s="21">
        <v>70</v>
      </c>
      <c r="C10" s="21">
        <v>172</v>
      </c>
      <c r="D10" s="21">
        <v>242</v>
      </c>
      <c r="E10" s="23">
        <v>0.28925619834710742</v>
      </c>
      <c r="F10" s="23">
        <v>0.71074380165289253</v>
      </c>
    </row>
    <row r="11" spans="1:6">
      <c r="A11" s="19" t="s">
        <v>5</v>
      </c>
      <c r="B11" s="21">
        <v>34</v>
      </c>
      <c r="C11" s="21">
        <v>82</v>
      </c>
      <c r="D11" s="21">
        <v>116</v>
      </c>
      <c r="E11" s="23">
        <v>0.29310344827586204</v>
      </c>
      <c r="F11" s="23">
        <v>0.7068965517241379</v>
      </c>
    </row>
    <row r="12" spans="1:6">
      <c r="A12" s="19" t="s">
        <v>29</v>
      </c>
      <c r="B12" s="21">
        <v>42</v>
      </c>
      <c r="C12" s="21">
        <v>99</v>
      </c>
      <c r="D12" s="21">
        <v>141</v>
      </c>
      <c r="E12" s="23">
        <v>0.2978723404255319</v>
      </c>
      <c r="F12" s="23">
        <v>0.7021276595744681</v>
      </c>
    </row>
    <row r="13" spans="1:6">
      <c r="A13" s="19" t="s">
        <v>7</v>
      </c>
      <c r="B13" s="21">
        <v>45</v>
      </c>
      <c r="C13" s="21">
        <v>106</v>
      </c>
      <c r="D13" s="21">
        <v>151</v>
      </c>
      <c r="E13" s="23">
        <v>0.29801324503311261</v>
      </c>
      <c r="F13" s="23">
        <v>0.70198675496688745</v>
      </c>
    </row>
    <row r="14" spans="1:6">
      <c r="A14" s="19" t="s">
        <v>22</v>
      </c>
      <c r="B14" s="21">
        <v>53</v>
      </c>
      <c r="C14" s="21">
        <v>122</v>
      </c>
      <c r="D14" s="21">
        <v>175</v>
      </c>
      <c r="E14" s="23">
        <v>0.30285714285714288</v>
      </c>
      <c r="F14" s="23">
        <v>0.69714285714285718</v>
      </c>
    </row>
    <row r="15" spans="1:6">
      <c r="A15" s="19" t="s">
        <v>23</v>
      </c>
      <c r="B15" s="21">
        <v>80</v>
      </c>
      <c r="C15" s="21">
        <v>177</v>
      </c>
      <c r="D15" s="21">
        <v>257</v>
      </c>
      <c r="E15" s="23">
        <v>0.31128404669260701</v>
      </c>
      <c r="F15" s="23">
        <v>0.68871595330739299</v>
      </c>
    </row>
    <row r="16" spans="1:6">
      <c r="A16" s="19" t="s">
        <v>24</v>
      </c>
      <c r="B16" s="21">
        <v>71</v>
      </c>
      <c r="C16" s="21">
        <v>145</v>
      </c>
      <c r="D16" s="21">
        <v>216</v>
      </c>
      <c r="E16" s="23">
        <v>0.32870370370370372</v>
      </c>
      <c r="F16" s="23">
        <v>0.67129629629629628</v>
      </c>
    </row>
    <row r="17" spans="1:6">
      <c r="A17" s="19" t="s">
        <v>27</v>
      </c>
      <c r="B17" s="21">
        <v>89</v>
      </c>
      <c r="C17" s="21">
        <v>177</v>
      </c>
      <c r="D17" s="21">
        <v>266</v>
      </c>
      <c r="E17" s="23">
        <v>0.33458646616541354</v>
      </c>
      <c r="F17" s="23">
        <v>0.66541353383458646</v>
      </c>
    </row>
    <row r="18" spans="1:6">
      <c r="A18" s="19" t="s">
        <v>1</v>
      </c>
      <c r="B18" s="21">
        <v>102</v>
      </c>
      <c r="C18" s="21">
        <v>197</v>
      </c>
      <c r="D18" s="21">
        <v>299</v>
      </c>
      <c r="E18" s="23">
        <v>0.34113712374581939</v>
      </c>
      <c r="F18" s="23">
        <v>0.65886287625418061</v>
      </c>
    </row>
    <row r="19" spans="1:6">
      <c r="A19" s="19" t="s">
        <v>21</v>
      </c>
      <c r="B19" s="21">
        <v>168</v>
      </c>
      <c r="C19" s="21">
        <v>314</v>
      </c>
      <c r="D19" s="21">
        <v>482</v>
      </c>
      <c r="E19" s="23">
        <v>0.34854771784232363</v>
      </c>
      <c r="F19" s="23">
        <v>0.65145228215767637</v>
      </c>
    </row>
    <row r="20" spans="1:6">
      <c r="A20" s="19" t="s">
        <v>28</v>
      </c>
      <c r="B20" s="21">
        <v>83</v>
      </c>
      <c r="C20" s="21">
        <v>154</v>
      </c>
      <c r="D20" s="21">
        <v>237</v>
      </c>
      <c r="E20" s="23">
        <v>0.35021097046413502</v>
      </c>
      <c r="F20" s="23">
        <v>0.64978902953586493</v>
      </c>
    </row>
    <row r="21" spans="1:6">
      <c r="A21" s="19" t="s">
        <v>30</v>
      </c>
      <c r="B21" s="21">
        <v>46</v>
      </c>
      <c r="C21" s="21">
        <v>84</v>
      </c>
      <c r="D21" s="21">
        <v>130</v>
      </c>
      <c r="E21" s="23">
        <v>0.35384615384615387</v>
      </c>
      <c r="F21" s="23">
        <v>0.64615384615384619</v>
      </c>
    </row>
    <row r="22" spans="1:6">
      <c r="A22" s="19" t="s">
        <v>16</v>
      </c>
      <c r="B22" s="21">
        <v>126</v>
      </c>
      <c r="C22" s="21">
        <v>222</v>
      </c>
      <c r="D22" s="21">
        <v>348</v>
      </c>
      <c r="E22" s="23">
        <v>0.36206896551724138</v>
      </c>
      <c r="F22" s="23">
        <v>0.63793103448275867</v>
      </c>
    </row>
    <row r="23" spans="1:6">
      <c r="A23" s="19" t="s">
        <v>17</v>
      </c>
      <c r="B23" s="21">
        <v>92</v>
      </c>
      <c r="C23" s="21">
        <v>159</v>
      </c>
      <c r="D23" s="21">
        <v>251</v>
      </c>
      <c r="E23" s="23">
        <v>0.36653386454183268</v>
      </c>
      <c r="F23" s="23">
        <v>0.63346613545816732</v>
      </c>
    </row>
    <row r="24" spans="1:6">
      <c r="A24" s="19" t="s">
        <v>25</v>
      </c>
      <c r="B24" s="21">
        <v>85</v>
      </c>
      <c r="C24" s="21">
        <v>146</v>
      </c>
      <c r="D24" s="21">
        <v>231</v>
      </c>
      <c r="E24" s="23">
        <v>0.36796536796536794</v>
      </c>
      <c r="F24" s="23">
        <v>0.63203463203463206</v>
      </c>
    </row>
    <row r="25" spans="1:6">
      <c r="A25" s="19" t="s">
        <v>11</v>
      </c>
      <c r="B25" s="21">
        <v>92</v>
      </c>
      <c r="C25" s="21">
        <v>156</v>
      </c>
      <c r="D25" s="21">
        <v>248</v>
      </c>
      <c r="E25" s="23">
        <v>0.37096774193548387</v>
      </c>
      <c r="F25" s="23">
        <v>0.62903225806451613</v>
      </c>
    </row>
    <row r="26" spans="1:6">
      <c r="A26" s="19" t="s">
        <v>26</v>
      </c>
      <c r="B26" s="21">
        <v>119</v>
      </c>
      <c r="C26" s="21">
        <v>193</v>
      </c>
      <c r="D26" s="21">
        <v>312</v>
      </c>
      <c r="E26" s="23">
        <v>0.38141025641025639</v>
      </c>
      <c r="F26" s="23">
        <v>0.61858974358974361</v>
      </c>
    </row>
    <row r="27" spans="1:6">
      <c r="A27" s="19" t="s">
        <v>20</v>
      </c>
      <c r="B27" s="21">
        <v>123</v>
      </c>
      <c r="C27" s="21">
        <v>180</v>
      </c>
      <c r="D27" s="21">
        <v>303</v>
      </c>
      <c r="E27" s="23">
        <v>0.40594059405940597</v>
      </c>
      <c r="F27" s="23">
        <v>0.59405940594059403</v>
      </c>
    </row>
    <row r="28" spans="1:6">
      <c r="A28" s="19" t="s">
        <v>13</v>
      </c>
      <c r="B28" s="21">
        <v>93</v>
      </c>
      <c r="C28" s="21">
        <v>130</v>
      </c>
      <c r="D28" s="21">
        <v>223</v>
      </c>
      <c r="E28" s="23">
        <v>0.4170403587443946</v>
      </c>
      <c r="F28" s="23">
        <v>0.5829596412556054</v>
      </c>
    </row>
    <row r="29" spans="1:6">
      <c r="A29" s="19" t="s">
        <v>9</v>
      </c>
      <c r="B29" s="21">
        <v>124</v>
      </c>
      <c r="C29" s="21">
        <v>173</v>
      </c>
      <c r="D29" s="21">
        <v>297</v>
      </c>
      <c r="E29" s="23">
        <v>0.4175084175084175</v>
      </c>
      <c r="F29" s="23">
        <v>0.5824915824915825</v>
      </c>
    </row>
    <row r="30" spans="1:6">
      <c r="A30" s="19" t="s">
        <v>18</v>
      </c>
      <c r="B30" s="21">
        <v>111</v>
      </c>
      <c r="C30" s="21">
        <v>154</v>
      </c>
      <c r="D30" s="21">
        <v>265</v>
      </c>
      <c r="E30" s="23">
        <v>0.4188679245283019</v>
      </c>
      <c r="F30" s="23">
        <v>0.5811320754716981</v>
      </c>
    </row>
    <row r="31" spans="1:6">
      <c r="A31" s="19" t="s">
        <v>8</v>
      </c>
      <c r="B31" s="21">
        <v>74</v>
      </c>
      <c r="C31" s="21">
        <v>96</v>
      </c>
      <c r="D31" s="21">
        <v>170</v>
      </c>
      <c r="E31" s="23">
        <v>0.43529411764705883</v>
      </c>
      <c r="F31" s="23">
        <v>0.56470588235294117</v>
      </c>
    </row>
    <row r="32" spans="1:6">
      <c r="A32" s="19" t="s">
        <v>19</v>
      </c>
      <c r="B32" s="21">
        <v>85</v>
      </c>
      <c r="C32" s="21">
        <v>104</v>
      </c>
      <c r="D32" s="21">
        <v>189</v>
      </c>
      <c r="E32" s="23">
        <v>0.44973544973544971</v>
      </c>
      <c r="F32" s="23">
        <v>0.55026455026455023</v>
      </c>
    </row>
    <row r="33" spans="1:6">
      <c r="A33" s="19" t="s">
        <v>14</v>
      </c>
      <c r="B33" s="21">
        <v>85</v>
      </c>
      <c r="C33" s="21">
        <v>74</v>
      </c>
      <c r="D33" s="21">
        <v>159</v>
      </c>
      <c r="E33" s="23">
        <v>0.53459119496855345</v>
      </c>
      <c r="F33" s="23">
        <v>0.46540880503144655</v>
      </c>
    </row>
    <row r="34" spans="1:6" customFormat="1" ht="14"/>
    <row r="35" spans="1:6">
      <c r="A35" s="20" t="s">
        <v>38</v>
      </c>
      <c r="B35" s="21">
        <v>2569</v>
      </c>
      <c r="C35" s="21">
        <v>5027</v>
      </c>
      <c r="D35" s="21">
        <v>7596</v>
      </c>
      <c r="E35" s="23">
        <v>0.33820431806213797</v>
      </c>
      <c r="F35" s="23">
        <v>0.66179568193786198</v>
      </c>
    </row>
  </sheetData>
  <sortState ref="A2:F33">
    <sortCondition ref="E2:E3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2012-2013</vt:lpstr>
      <vt:lpstr>Sorterat Andel Meddelade</vt:lpstr>
    </vt:vector>
  </TitlesOfParts>
  <Company>Åklagarmyndigheten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Edfors Elin</dc:creator>
  <cp:lastModifiedBy>Peter Strandell</cp:lastModifiedBy>
  <dcterms:created xsi:type="dcterms:W3CDTF">2013-06-28T07:41:12Z</dcterms:created>
  <dcterms:modified xsi:type="dcterms:W3CDTF">2013-07-18T18:25:56Z</dcterms:modified>
</cp:coreProperties>
</file>