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peder19\Documents\Ford Motor Norge\CX727\Pricing\Prisliste\"/>
    </mc:Choice>
  </mc:AlternateContent>
  <bookViews>
    <workbookView xWindow="11985" yWindow="705" windowWidth="7215" windowHeight="5730"/>
  </bookViews>
  <sheets>
    <sheet name="Kundeprisliste - Mustang Mach-E" sheetId="360" r:id="rId1"/>
  </sheets>
  <externalReferences>
    <externalReference r:id="rId2"/>
    <externalReference r:id="rId3"/>
    <externalReference r:id="rId4"/>
  </externalReferences>
  <definedNames>
    <definedName name="_lim1">'[1]2008 rates'!$D$7</definedName>
    <definedName name="_lim2">'[1]2008 rates'!$D$8</definedName>
    <definedName name="_lim3">'[1]2008 rates'!$D$9</definedName>
    <definedName name="_pr1">'[1]2008 rates'!$E$7</definedName>
    <definedName name="_pr2">'[1]2008 rates'!$E$8</definedName>
    <definedName name="_pr3">'[1]2008 rates'!$E$9</definedName>
    <definedName name="_pr4">'[1]2008 rates'!$E$10</definedName>
    <definedName name="_pre1">'[1]2008 rates'!$E$15</definedName>
    <definedName name="_pre2">'[1]2008 rates'!$E$16</definedName>
    <definedName name="_pre3">'[1]2008 rates'!$E$17</definedName>
    <definedName name="_pre4">'[1]2008 rates'!$E$18</definedName>
    <definedName name="Base">#REF!</definedName>
    <definedName name="batt">'[2]april 2001 rates'!$I$7</definedName>
    <definedName name="bld_Date">40929.6985416667</definedName>
    <definedName name="bld_Number">604</definedName>
    <definedName name="Comfort">#REF!</definedName>
    <definedName name="diesel">#REF!</definedName>
    <definedName name="door4">#REF!</definedName>
    <definedName name="door5">#REF!</definedName>
    <definedName name="dør5">#REF!</definedName>
    <definedName name="enseks">#REF!</definedName>
    <definedName name="enseksauto">#REF!</definedName>
    <definedName name="Entity_codes">#REF!</definedName>
    <definedName name="Feature_codes">#REF!</definedName>
    <definedName name="Ghia">#REF!</definedName>
    <definedName name="Identifying_Feature_codes">#REF!</definedName>
    <definedName name="lime1">'[1]2008 rates'!$D$15</definedName>
    <definedName name="lime2">'[1]2008 rates'!$D$16</definedName>
    <definedName name="lime3">'[1]2008 rates'!$D$17</definedName>
    <definedName name="_xlnm.Print_Area" localSheetId="0">'Kundeprisliste - Mustang Mach-E'!$A$1:$K$219</definedName>
    <definedName name="q">'[3]april 2001 Rates'!$E$16</definedName>
    <definedName name="scrap">'[2]april 2001 rates'!$I$6</definedName>
    <definedName name="stv">#REF!</definedName>
    <definedName name="tdci">#REF!</definedName>
    <definedName name="to">#REF!</definedName>
    <definedName name="toauto">#REF!</definedName>
    <definedName name="toliter">#REF!</definedName>
    <definedName name="tonull">#REF!</definedName>
    <definedName name="Trend">#REF!</definedName>
    <definedName name="tyre">'[2]april 2001 rates'!$I$8</definedName>
    <definedName name="x_rate16">#REF!</definedName>
    <definedName name="x_rate195">#REF!</definedName>
  </definedNames>
  <calcPr calcId="162913"/>
</workbook>
</file>

<file path=xl/calcChain.xml><?xml version="1.0" encoding="utf-8"?>
<calcChain xmlns="http://schemas.openxmlformats.org/spreadsheetml/2006/main">
  <c r="H100" i="360" l="1"/>
  <c r="H99" i="360"/>
  <c r="H96" i="360"/>
  <c r="K96" i="360" s="1"/>
  <c r="H103" i="360" l="1"/>
  <c r="K99" i="360" l="1"/>
  <c r="K100" i="360"/>
  <c r="H95" i="360"/>
  <c r="K95" i="360" s="1"/>
  <c r="K103" i="360" l="1"/>
</calcChain>
</file>

<file path=xl/sharedStrings.xml><?xml version="1.0" encoding="utf-8"?>
<sst xmlns="http://schemas.openxmlformats.org/spreadsheetml/2006/main" count="143" uniqueCount="119">
  <si>
    <t>HK</t>
  </si>
  <si>
    <t>Avgift</t>
  </si>
  <si>
    <t>Bilpris</t>
  </si>
  <si>
    <t>Karosseri</t>
  </si>
  <si>
    <t>Leveringskostnader</t>
  </si>
  <si>
    <t>CO2</t>
  </si>
  <si>
    <t>Gir</t>
  </si>
  <si>
    <t>*Miljøklasse referer til CO2 utslipp ihht tabell</t>
  </si>
  <si>
    <t>S</t>
  </si>
  <si>
    <t>Leveringsomkostninger tilkommer</t>
  </si>
  <si>
    <t>Standardutstyr</t>
  </si>
  <si>
    <t>Lakk</t>
  </si>
  <si>
    <t>Veiledende utsalgspriser inkludert MVA og vraktpant. CO2 utslipp, NOx utslipp, drivstofforbruk, miljøklasse og engangsavgift er oppgitt ut fra de seneste godkjente typegodkjenninger. Tallene og informasjonen kan variere i forhold til produksjonstidspunktet, og vi tar derfor forbehold for endringer og oppdateringer av disse. Prisene som er oppgitt i prislisten, kan være endret uten at prislisten er oppdatert. Vi tar også forbehold om eventuelle trykkfeil. Fargene på bilene er datagenerert og kan avvike fra faktisk produsert bil. Omfanget av både drivstofforbruk og CO2-utslipp fremkommer av målinger som er foretatt i henhold til tekniske krav og spesifikasjoner i overensstemmelse med EU direktivene  (EC) 715/2007 og (EC) 692/2008, siste oppdateringer. Drivstofforbruk og CO2- utslipp er spesifisert for en biltype og ikke for en spesifikk bil. Testmetoden som er benyttet legger til rette for sammenligning mellom ulike bilmodeller og produsenter. Et kjøretøys drivstofforbruk og CO2- utslipp bestemmes ikke bare av dets energieffektivitet, men også av kjørestil og andre ikke-tekniske faktorer. CO2 er den av drivhusgassene som bærer et hovedansvar for den globale oppvarmingen.  En totaloversikt over alle nye personbilers forbruk og utslippstall er gratis tilgjengelig hos alle forhandlere og kan også lastes ned her www.vegvesen.no (Nybilvelgeren). Bilens egenvekt vil kunne øke som følge av påmontert ekstrautstyr og tilbehør.</t>
  </si>
  <si>
    <t>SUV</t>
  </si>
  <si>
    <t>A</t>
  </si>
  <si>
    <t>Lakk - Metallic</t>
  </si>
  <si>
    <t>▪ LED hovedlys med LED kjørelys</t>
  </si>
  <si>
    <t>▪ LED baklys</t>
  </si>
  <si>
    <t>▪ Sort innramming av hovedlys</t>
  </si>
  <si>
    <t xml:space="preserve">▪ Oppvarmet ratt </t>
  </si>
  <si>
    <t>▪ Navigasjon</t>
  </si>
  <si>
    <t>▪ Ford Pass Connect (modem med 4G internett tilgang)</t>
  </si>
  <si>
    <t>▪ Oppvarmet frontrute</t>
  </si>
  <si>
    <t>Eksteriør</t>
  </si>
  <si>
    <t>Interiør</t>
  </si>
  <si>
    <t>Infotainment</t>
  </si>
  <si>
    <t>Teknologier</t>
  </si>
  <si>
    <t>▪ Elektrisk håndbrekk</t>
  </si>
  <si>
    <t>▪ Alarm</t>
  </si>
  <si>
    <t>▪ Laminerte sidevinduer</t>
  </si>
  <si>
    <t>▪ Elektriske vindusheiser foran og bak</t>
  </si>
  <si>
    <t>▪ Nedbremsing etter kollisjon</t>
  </si>
  <si>
    <t>▪ Parkeringssensorer foran og bak</t>
  </si>
  <si>
    <t>▪ Vindusviskere med regnsensor</t>
  </si>
  <si>
    <t>▪ Blindsonevarsler med advarsel om kryssende trafikk</t>
  </si>
  <si>
    <t>▪ Bakkestartassistanse</t>
  </si>
  <si>
    <t>1901 Prisliste fra 18. nov 2019</t>
  </si>
  <si>
    <t>First Edition</t>
  </si>
  <si>
    <t>Standard range (75kWt)</t>
  </si>
  <si>
    <t>450km</t>
  </si>
  <si>
    <t>540km</t>
  </si>
  <si>
    <t>Long range (99kWt)</t>
  </si>
  <si>
    <t>600km</t>
  </si>
  <si>
    <t>420km</t>
  </si>
  <si>
    <t>Utstyrspakker</t>
  </si>
  <si>
    <t>RWD</t>
  </si>
  <si>
    <t>AWD</t>
  </si>
  <si>
    <t xml:space="preserve"> - </t>
  </si>
  <si>
    <t>Mustang Mach-E First Edition</t>
  </si>
  <si>
    <t>Lakk - Infinity Blue</t>
  </si>
  <si>
    <t>▪ 15,5'' touchskjerm</t>
  </si>
  <si>
    <t>▪ 10.2’’ heldigital instrumentpanel</t>
  </si>
  <si>
    <t>▪ 18" aluminiumsfelger</t>
  </si>
  <si>
    <t xml:space="preserve">▪ Mørktonet glass </t>
  </si>
  <si>
    <t>AWD (utstyr i tillegg til Mustang Mach-E)</t>
  </si>
  <si>
    <t>Mustang Mach-E</t>
  </si>
  <si>
    <t>▪ SENSICO seter</t>
  </si>
  <si>
    <t>▪ Intelligent adaptiv cruisekontroll med køassistent og filsentrering</t>
  </si>
  <si>
    <t>▪ Oppvarmede forseter</t>
  </si>
  <si>
    <t>▪ 2-sone automatisk klimaanlegg</t>
  </si>
  <si>
    <t xml:space="preserve">▪ Sparkeplater </t>
  </si>
  <si>
    <t>▪ Over-the-air oppdateringer</t>
  </si>
  <si>
    <t>▪ Telefon som nøkkel</t>
  </si>
  <si>
    <t>▪ E-Latch låsesystem</t>
  </si>
  <si>
    <t>▪ Ryggekamera</t>
  </si>
  <si>
    <t>Lakk - Star White, Rapid Red, Carbonised Grey og Grabber Blue</t>
  </si>
  <si>
    <t>▪ Alexa integrasjon</t>
  </si>
  <si>
    <t>▪ Spoiler bak integrert i bakluken</t>
  </si>
  <si>
    <t>▪ Konsoll i taket med oppbevaring for solbriller</t>
  </si>
  <si>
    <t>▪ To USB porter både i første og andre seterad</t>
  </si>
  <si>
    <t>▪ Lyst taktrekk</t>
  </si>
  <si>
    <t xml:space="preserve">▪ Midtkonsoll med armlene </t>
  </si>
  <si>
    <t>▪Trådløs ladeplate for mobiltelefon</t>
  </si>
  <si>
    <t>▪ Stemningsbelysing med flere farger</t>
  </si>
  <si>
    <t>▪ Ladeport med støtte for 10.5KW AC-lading</t>
  </si>
  <si>
    <t xml:space="preserve">▪ DAB+ radio med 6 høyttalere, App Link, Android Auto/Apple CarPlay </t>
  </si>
  <si>
    <t>▪ Neste generasjon SYNC</t>
  </si>
  <si>
    <t xml:space="preserve">▪ Sorte hjulbuer og sidelister </t>
  </si>
  <si>
    <t>First Edition (utstyr i tillegg til Mustang Mach-E AWD</t>
  </si>
  <si>
    <t>▪ Røde bremsecalipere</t>
  </si>
  <si>
    <t>▪ Adaptive LED hovedlys</t>
  </si>
  <si>
    <t>▪ Elektrisk innfellbare sidespeil</t>
  </si>
  <si>
    <t>▪ Mørkt taktrekk</t>
  </si>
  <si>
    <t>▪ Aluminiumspedaler</t>
  </si>
  <si>
    <t xml:space="preserve">▪ AWD sparkeplater </t>
  </si>
  <si>
    <t>▪ Dual motor (firehjulstrekk)</t>
  </si>
  <si>
    <t>▪ B&amp;O lydsystem med 10 høyttalere inkludert en integrert lydplanke i dashbordet</t>
  </si>
  <si>
    <t>▪ Handsfree bakluke</t>
  </si>
  <si>
    <t>▪ Trafikkskiltgjenkjenning</t>
  </si>
  <si>
    <t>▪ Intelligent parkeringsassistent</t>
  </si>
  <si>
    <t xml:space="preserve">▪ Panoramatak </t>
  </si>
  <si>
    <t>▪ 3 kjøremoduser (Aktiv, Stille og Utemmet)</t>
  </si>
  <si>
    <t>▪ Filskiftevarsler og lanekeeper</t>
  </si>
  <si>
    <t xml:space="preserve">▪ Sorte lakkerte hjulbuer og sidelister </t>
  </si>
  <si>
    <t>Mustang Mach-E AWD</t>
  </si>
  <si>
    <t>Miljøklasse</t>
  </si>
  <si>
    <t>Rekkevidde WLTP*</t>
  </si>
  <si>
    <t>Veil. Pris**</t>
  </si>
  <si>
    <t>*Basert på fulladet batteri. Estimert rekkevidde er testet etter Worldwide Harmonised Light Vehicle Test Procedure (WLTP). 
Faktisk rekkevidde vil variere ut fra en rekke faktorer som utvendig klima, kjørestil, vedlikehold av bil, alder på batteriet osv. 
Endelige WLTP tall vil bli tilgjengelig nærmere lansering.</t>
  </si>
  <si>
    <t>** Estimerte priser, endelige priser blir bekreftet nærmere lansering.</t>
  </si>
  <si>
    <t>Nye Mustang Mach-E</t>
  </si>
  <si>
    <t>▪ Støtte for opptil 150KW DC-hurtiglading</t>
  </si>
  <si>
    <t>▪ 6-veis manuelt justerbare forseter</t>
  </si>
  <si>
    <t>▪ 60/40 delte av bakseter</t>
  </si>
  <si>
    <t>▪ Barnesirking</t>
  </si>
  <si>
    <t>▪ Bagasjerom foran (frunk på 100 liter)</t>
  </si>
  <si>
    <t>▪ 2 ladekabler, en til vanlig stikkontakt og en til ladestasjoner og ladebokser</t>
  </si>
  <si>
    <t>▪ Anti-kollisjonssystem med fotgjenger- og syklistoppdagelse</t>
  </si>
  <si>
    <t>▪ Oppvarmede og elektrisk justerbare speil med Mustang logo i prosjektørlys</t>
  </si>
  <si>
    <t xml:space="preserve">▪ Minne funksjon på forseter </t>
  </si>
  <si>
    <t>▪ En-pedal kjøring</t>
  </si>
  <si>
    <t>▪ Unnamanøvreringsassistent</t>
  </si>
  <si>
    <t>▪ Automatiske hovedlys med nedblending</t>
  </si>
  <si>
    <t>▪ Perforerte Sensico seter</t>
  </si>
  <si>
    <t>▪ 8-veis ellektrisk justering av forseter</t>
  </si>
  <si>
    <t>▪ 360° kamera (4 kameraer rundt bilen; foran, i sidespeil og bak)</t>
  </si>
  <si>
    <t xml:space="preserve">Teknologipakke                                                                                                                                                                                                                                                      • B&amp;O lydsystem med 10 høytalere inkludert en integrert lydplanke i dashboardet
• Handsfree bakluke
• Trafikkskiltgjenkjenning
• Intelligent parkeringsassistent
• 360° kamera (4 kameraer rundt bilen; foran, i sidespeil og bak)
</t>
  </si>
  <si>
    <t xml:space="preserve">Teknologipakke +                                                                                                                                                                                                   • 8-veis elektriske forseter med minne
• Perforerte Sensico seter
• Elektrisk innfellbare sidespeil
• Panoramatak 
</t>
  </si>
  <si>
    <t>Trinnløs automat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</si>
</sst>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Red]\(#,##0\);\-_._0_0_)"/>
  </numFmts>
  <fonts count="36" x14ac:knownFonts="1">
    <font>
      <sz val="10"/>
      <name val="Arial"/>
    </font>
    <font>
      <sz val="10"/>
      <name val="Arial"/>
      <family val="2"/>
    </font>
    <font>
      <sz val="9"/>
      <name val="Ford Antenna Light"/>
      <family val="3"/>
    </font>
    <font>
      <b/>
      <sz val="9"/>
      <name val="Ford Antenna Light"/>
      <family val="3"/>
    </font>
    <font>
      <sz val="9"/>
      <name val="Ford Light"/>
    </font>
    <font>
      <sz val="9"/>
      <name val="Ford Antenna Medium"/>
      <family val="3"/>
    </font>
    <font>
      <sz val="9"/>
      <color indexed="9"/>
      <name val="Ford Antenna Light"/>
      <family val="3"/>
    </font>
    <font>
      <sz val="12"/>
      <color indexed="9"/>
      <name val="Ford Antenna Light"/>
      <family val="3"/>
    </font>
    <font>
      <b/>
      <sz val="12"/>
      <color indexed="9"/>
      <name val="Ford Antenna Light"/>
      <family val="3"/>
    </font>
    <font>
      <sz val="8"/>
      <color indexed="23"/>
      <name val="Ford Antenna Light"/>
      <family val="3"/>
    </font>
    <font>
      <b/>
      <sz val="12"/>
      <name val="Ford Antenna Light"/>
      <family val="3"/>
    </font>
    <font>
      <sz val="12"/>
      <name val="Ford Antenna Light"/>
      <family val="3"/>
    </font>
    <font>
      <sz val="9"/>
      <color indexed="8"/>
      <name val="Ford Antenna Light"/>
      <family val="3"/>
    </font>
    <font>
      <sz val="10"/>
      <color indexed="23"/>
      <name val="Ford Antenna Light"/>
      <family val="3"/>
    </font>
    <font>
      <sz val="10"/>
      <name val="Arial"/>
      <family val="2"/>
    </font>
    <font>
      <sz val="12"/>
      <name val="Arial"/>
      <family val="2"/>
      <charset val="238"/>
    </font>
    <font>
      <sz val="14"/>
      <name val="Ford Antenna Light"/>
      <family val="3"/>
    </font>
    <font>
      <sz val="10"/>
      <name val="Tahoma"/>
      <family val="2"/>
    </font>
    <font>
      <b/>
      <sz val="14"/>
      <name val="Ford Antenna Light"/>
      <family val="3"/>
    </font>
    <font>
      <sz val="10"/>
      <name val="Arial"/>
      <family val="2"/>
      <charset val="238"/>
    </font>
    <font>
      <b/>
      <sz val="16"/>
      <color indexed="9"/>
      <name val="Ford Antenna Light"/>
      <family val="3"/>
    </font>
    <font>
      <b/>
      <sz val="14"/>
      <color indexed="9"/>
      <name val="Ford Antenna Light"/>
      <family val="3"/>
    </font>
    <font>
      <sz val="16"/>
      <name val="Ford Antenna Light"/>
      <family val="3"/>
    </font>
    <font>
      <sz val="50"/>
      <name val="Ford Antenna Light"/>
      <family val="3"/>
    </font>
    <font>
      <sz val="20"/>
      <name val="Ford Antenna Light"/>
      <family val="3"/>
    </font>
    <font>
      <b/>
      <sz val="16"/>
      <name val="Ford Antenna Light"/>
      <family val="3"/>
    </font>
    <font>
      <b/>
      <sz val="11"/>
      <name val="Ford Antenna Light"/>
      <family val="3"/>
    </font>
    <font>
      <sz val="11"/>
      <name val="Ford Antenna Light"/>
      <family val="3"/>
    </font>
    <font>
      <u/>
      <sz val="10"/>
      <color theme="10"/>
      <name val="Arial"/>
      <family val="2"/>
      <charset val="238"/>
    </font>
    <font>
      <sz val="16"/>
      <color theme="1"/>
      <name val="Ford Antenna Light"/>
      <family val="3"/>
    </font>
    <font>
      <sz val="14"/>
      <color theme="1"/>
      <name val="Ford Antenna Light"/>
      <family val="3"/>
    </font>
    <font>
      <sz val="9"/>
      <color theme="1" tint="0.499984740745262"/>
      <name val="Ford Antenna Light"/>
      <family val="3"/>
    </font>
    <font>
      <sz val="10"/>
      <color theme="1"/>
      <name val="Arial"/>
      <family val="2"/>
      <charset val="238"/>
    </font>
    <font>
      <sz val="11"/>
      <color indexed="8"/>
      <name val="Ford Antenna Light"/>
      <family val="3"/>
    </font>
    <font>
      <b/>
      <sz val="14"/>
      <color theme="1"/>
      <name val="Ford Antenna Light"/>
      <family val="3"/>
    </font>
    <font>
      <sz val="6"/>
      <name val="Ford Antenna Light"/>
      <family val="3"/>
    </font>
  </fonts>
  <fills count="5">
    <fill>
      <patternFill patternType="none"/>
    </fill>
    <fill>
      <patternFill patternType="gray125"/>
    </fill>
    <fill>
      <patternFill patternType="solid">
        <fgColor indexed="47"/>
        <bgColor indexed="64"/>
      </patternFill>
    </fill>
    <fill>
      <patternFill patternType="solid">
        <fgColor indexed="39"/>
        <bgColor indexed="64"/>
      </patternFill>
    </fill>
    <fill>
      <patternFill patternType="solid">
        <fgColor theme="0"/>
        <bgColor indexed="64"/>
      </patternFill>
    </fill>
  </fills>
  <borders count="14">
    <border>
      <left/>
      <right/>
      <top/>
      <bottom/>
      <diagonal/>
    </border>
    <border>
      <left/>
      <right/>
      <top style="hair">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8">
    <xf numFmtId="0" fontId="0" fillId="0" borderId="0"/>
    <xf numFmtId="0" fontId="28" fillId="0" borderId="0" applyNumberFormat="0" applyFill="0" applyBorder="0" applyAlignment="0" applyProtection="0"/>
    <xf numFmtId="0" fontId="17" fillId="0" borderId="0"/>
    <xf numFmtId="0" fontId="14" fillId="0" borderId="0"/>
    <xf numFmtId="0" fontId="1" fillId="0" borderId="0"/>
    <xf numFmtId="0" fontId="19" fillId="0" borderId="0"/>
    <xf numFmtId="0" fontId="15" fillId="0" borderId="0"/>
    <xf numFmtId="0" fontId="32" fillId="0" borderId="0"/>
  </cellStyleXfs>
  <cellXfs count="140">
    <xf numFmtId="0" fontId="0" fillId="0" borderId="0" xfId="0"/>
    <xf numFmtId="0" fontId="2" fillId="0" borderId="0" xfId="0" applyFont="1" applyFill="1"/>
    <xf numFmtId="0" fontId="2" fillId="0" borderId="0" xfId="0" applyFont="1"/>
    <xf numFmtId="0" fontId="2" fillId="0" borderId="0" xfId="0" applyFont="1" applyAlignment="1">
      <alignment horizontal="left"/>
    </xf>
    <xf numFmtId="0" fontId="2" fillId="2" borderId="0" xfId="0" applyFont="1" applyFill="1"/>
    <xf numFmtId="0" fontId="2" fillId="0" borderId="0" xfId="0" applyFont="1" applyAlignment="1">
      <alignment horizontal="center"/>
    </xf>
    <xf numFmtId="0" fontId="4" fillId="0" borderId="0" xfId="0" applyFont="1" applyFill="1" applyAlignment="1">
      <alignment horizontal="center"/>
    </xf>
    <xf numFmtId="3" fontId="4" fillId="0" borderId="0" xfId="0" applyNumberFormat="1" applyFont="1" applyFill="1"/>
    <xf numFmtId="0" fontId="6" fillId="0" borderId="0" xfId="0" applyFont="1" applyFill="1"/>
    <xf numFmtId="0" fontId="6" fillId="0" borderId="0" xfId="0" applyFont="1"/>
    <xf numFmtId="0" fontId="9" fillId="0" borderId="0" xfId="0" applyFont="1" applyFill="1" applyBorder="1" applyAlignment="1">
      <alignment vertical="center" wrapText="1"/>
    </xf>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xf>
    <xf numFmtId="1" fontId="11" fillId="0" borderId="0" xfId="0" applyNumberFormat="1" applyFont="1" applyFill="1" applyBorder="1" applyAlignment="1">
      <alignment horizontal="center" vertical="center"/>
    </xf>
    <xf numFmtId="0" fontId="6" fillId="0" borderId="0" xfId="0" applyFont="1" applyBorder="1"/>
    <xf numFmtId="0" fontId="12" fillId="0" borderId="0" xfId="0" applyFont="1" applyBorder="1"/>
    <xf numFmtId="0" fontId="2" fillId="0" borderId="0" xfId="0" applyFont="1" applyBorder="1"/>
    <xf numFmtId="0" fontId="20" fillId="3" borderId="0" xfId="0" applyFont="1" applyFill="1" applyAlignment="1">
      <alignment horizontal="left" vertical="center"/>
    </xf>
    <xf numFmtId="0" fontId="8" fillId="3" borderId="0" xfId="0" applyFont="1" applyFill="1" applyAlignment="1">
      <alignment horizontal="left" vertical="center"/>
    </xf>
    <xf numFmtId="3" fontId="8" fillId="3" borderId="0" xfId="0" applyNumberFormat="1" applyFont="1" applyFill="1" applyAlignment="1">
      <alignment horizontal="center" vertical="center"/>
    </xf>
    <xf numFmtId="3" fontId="21" fillId="3" borderId="0" xfId="0" applyNumberFormat="1" applyFont="1" applyFill="1" applyAlignment="1">
      <alignment horizontal="center" vertical="center"/>
    </xf>
    <xf numFmtId="3" fontId="21" fillId="3" borderId="1" xfId="0" applyNumberFormat="1" applyFont="1" applyFill="1" applyBorder="1" applyAlignment="1">
      <alignment horizontal="center" vertical="center"/>
    </xf>
    <xf numFmtId="0" fontId="20" fillId="3" borderId="0" xfId="0" applyFont="1" applyFill="1" applyBorder="1" applyAlignment="1">
      <alignment horizontal="left" vertical="center"/>
    </xf>
    <xf numFmtId="0" fontId="7" fillId="3" borderId="0" xfId="0" applyFont="1" applyFill="1" applyBorder="1" applyAlignment="1">
      <alignment horizontal="left" vertical="center"/>
    </xf>
    <xf numFmtId="3" fontId="7" fillId="3" borderId="0" xfId="0" applyNumberFormat="1" applyFont="1" applyFill="1" applyBorder="1" applyAlignment="1">
      <alignment horizontal="center" vertical="center"/>
    </xf>
    <xf numFmtId="0" fontId="0" fillId="0" borderId="0" xfId="0" applyAlignment="1"/>
    <xf numFmtId="0" fontId="2" fillId="0" borderId="0" xfId="0" quotePrefix="1" applyFont="1" applyAlignment="1">
      <alignment horizontal="center"/>
    </xf>
    <xf numFmtId="0" fontId="13" fillId="0" borderId="0" xfId="0" applyFont="1" applyFill="1" applyBorder="1" applyAlignment="1">
      <alignment horizontal="left" vertical="center"/>
    </xf>
    <xf numFmtId="0" fontId="2" fillId="0" borderId="0" xfId="0" applyFont="1" applyFill="1" applyBorder="1" applyAlignment="1">
      <alignment horizontal="center"/>
    </xf>
    <xf numFmtId="164" fontId="11" fillId="0" borderId="0" xfId="0" applyNumberFormat="1" applyFont="1" applyFill="1" applyBorder="1" applyAlignment="1">
      <alignment horizontal="center" vertical="center"/>
    </xf>
    <xf numFmtId="0" fontId="2" fillId="0" borderId="0" xfId="0" applyFont="1" applyFill="1" applyBorder="1"/>
    <xf numFmtId="0" fontId="5" fillId="0" borderId="0" xfId="0" applyFont="1" applyFill="1" applyBorder="1" applyAlignment="1">
      <alignment vertical="center"/>
    </xf>
    <xf numFmtId="0" fontId="3" fillId="0" borderId="0" xfId="0" applyFont="1" applyFill="1" applyBorder="1" applyAlignment="1">
      <alignment vertical="center"/>
    </xf>
    <xf numFmtId="0" fontId="2" fillId="0" borderId="0" xfId="0" applyNumberFormat="1" applyFont="1"/>
    <xf numFmtId="0" fontId="22" fillId="0" borderId="0" xfId="0" applyNumberFormat="1" applyFont="1"/>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0"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xf>
    <xf numFmtId="0" fontId="2" fillId="0" borderId="2" xfId="0" applyNumberFormat="1" applyFont="1" applyFill="1" applyBorder="1" applyAlignment="1">
      <alignment horizontal="left" vertical="center" textRotation="180"/>
    </xf>
    <xf numFmtId="0" fontId="25" fillId="4" borderId="3" xfId="0" applyNumberFormat="1" applyFont="1" applyFill="1" applyBorder="1" applyAlignment="1">
      <alignment horizontal="left" vertical="center"/>
    </xf>
    <xf numFmtId="0" fontId="25" fillId="4" borderId="4" xfId="0" applyNumberFormat="1" applyFont="1" applyFill="1" applyBorder="1" applyAlignment="1">
      <alignment horizontal="left" vertical="center"/>
    </xf>
    <xf numFmtId="0" fontId="22" fillId="4" borderId="4" xfId="0" applyNumberFormat="1" applyFont="1" applyFill="1" applyBorder="1" applyAlignment="1">
      <alignment horizontal="center"/>
    </xf>
    <xf numFmtId="0" fontId="11" fillId="4" borderId="5" xfId="0" applyNumberFormat="1" applyFont="1" applyFill="1" applyBorder="1" applyAlignment="1">
      <alignment horizontal="center" vertical="center"/>
    </xf>
    <xf numFmtId="164" fontId="29" fillId="0" borderId="0" xfId="0" applyNumberFormat="1" applyFont="1" applyFill="1" applyBorder="1" applyAlignment="1">
      <alignment horizontal="center" vertical="center"/>
    </xf>
    <xf numFmtId="164" fontId="29" fillId="0" borderId="6"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30" fillId="0" borderId="0" xfId="0" applyNumberFormat="1" applyFont="1" applyFill="1" applyBorder="1" applyAlignment="1">
      <alignment horizontal="center" vertical="center"/>
    </xf>
    <xf numFmtId="164" fontId="16" fillId="0" borderId="6" xfId="0" applyNumberFormat="1" applyFont="1" applyFill="1" applyBorder="1" applyAlignment="1">
      <alignment horizontal="center" vertical="center"/>
    </xf>
    <xf numFmtId="164" fontId="30" fillId="0" borderId="6" xfId="0" applyNumberFormat="1" applyFont="1" applyFill="1" applyBorder="1" applyAlignment="1">
      <alignment horizontal="center" vertical="center"/>
    </xf>
    <xf numFmtId="0" fontId="18" fillId="0" borderId="0" xfId="0" applyFont="1" applyFill="1" applyBorder="1" applyAlignment="1">
      <alignment horizontal="left" vertical="center"/>
    </xf>
    <xf numFmtId="0" fontId="16" fillId="0" borderId="0" xfId="0" applyFont="1" applyFill="1" applyBorder="1" applyAlignment="1">
      <alignment horizontal="left" vertical="center"/>
    </xf>
    <xf numFmtId="3" fontId="21" fillId="3" borderId="1" xfId="0" applyNumberFormat="1" applyFont="1" applyFill="1" applyBorder="1" applyAlignment="1">
      <alignment horizontal="center" vertical="center" wrapText="1"/>
    </xf>
    <xf numFmtId="0" fontId="2" fillId="2" borderId="0" xfId="0" applyFont="1" applyFill="1" applyBorder="1"/>
    <xf numFmtId="0" fontId="4" fillId="0" borderId="0" xfId="0" applyFont="1" applyFill="1" applyBorder="1" applyAlignment="1">
      <alignment horizontal="center"/>
    </xf>
    <xf numFmtId="0" fontId="11" fillId="0" borderId="2" xfId="0" applyNumberFormat="1" applyFont="1" applyFill="1" applyBorder="1" applyAlignment="1">
      <alignment horizontal="center" vertical="center"/>
    </xf>
    <xf numFmtId="0" fontId="2" fillId="0" borderId="10" xfId="0" applyFont="1" applyBorder="1"/>
    <xf numFmtId="0" fontId="24" fillId="0" borderId="0" xfId="0" applyNumberFormat="1" applyFont="1" applyAlignment="1">
      <alignment horizontal="right"/>
    </xf>
    <xf numFmtId="0" fontId="22" fillId="0" borderId="0" xfId="0" applyNumberFormat="1" applyFont="1" applyAlignment="1">
      <alignment horizontal="right"/>
    </xf>
    <xf numFmtId="0" fontId="23" fillId="0" borderId="0" xfId="0" applyNumberFormat="1" applyFont="1" applyAlignment="1">
      <alignment horizontal="right"/>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Alignment="1">
      <alignment horizontal="center" vertical="center"/>
    </xf>
    <xf numFmtId="0" fontId="0" fillId="0" borderId="0" xfId="0" applyBorder="1" applyAlignment="1">
      <alignment vertical="center"/>
    </xf>
    <xf numFmtId="0" fontId="25" fillId="4" borderId="4" xfId="0" applyNumberFormat="1" applyFont="1" applyFill="1" applyBorder="1" applyAlignment="1">
      <alignment horizontal="center" vertical="center"/>
    </xf>
    <xf numFmtId="0" fontId="30" fillId="4" borderId="9" xfId="0" applyNumberFormat="1" applyFont="1" applyFill="1" applyBorder="1" applyAlignment="1">
      <alignment vertical="center"/>
    </xf>
    <xf numFmtId="0" fontId="16" fillId="4" borderId="0" xfId="0" applyNumberFormat="1" applyFont="1" applyFill="1" applyBorder="1" applyAlignment="1">
      <alignment vertical="center"/>
    </xf>
    <xf numFmtId="0" fontId="0" fillId="0" borderId="0" xfId="0" applyAlignment="1">
      <alignment vertical="center"/>
    </xf>
    <xf numFmtId="0" fontId="0" fillId="0" borderId="8" xfId="0" applyBorder="1" applyAlignment="1">
      <alignment vertical="center"/>
    </xf>
    <xf numFmtId="0" fontId="30" fillId="4" borderId="12" xfId="0" applyNumberFormat="1" applyFont="1" applyFill="1" applyBorder="1" applyAlignment="1">
      <alignment vertical="center"/>
    </xf>
    <xf numFmtId="0" fontId="30" fillId="4" borderId="0" xfId="0" applyNumberFormat="1" applyFont="1" applyFill="1" applyBorder="1" applyAlignment="1">
      <alignment vertical="center"/>
    </xf>
    <xf numFmtId="0" fontId="22"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16" fillId="0" borderId="7"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164" fontId="16" fillId="0" borderId="7"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164" fontId="29" fillId="0" borderId="7" xfId="0" applyNumberFormat="1" applyFont="1" applyFill="1" applyBorder="1" applyAlignment="1">
      <alignment horizontal="center" vertical="center"/>
    </xf>
    <xf numFmtId="0" fontId="30" fillId="4" borderId="9" xfId="0" applyNumberFormat="1" applyFont="1" applyFill="1" applyBorder="1" applyAlignment="1">
      <alignment horizontal="left" vertical="center"/>
    </xf>
    <xf numFmtId="0" fontId="0" fillId="0" borderId="0" xfId="0" applyBorder="1" applyAlignment="1">
      <alignment horizontal="left" vertical="center"/>
    </xf>
    <xf numFmtId="0" fontId="33" fillId="0" borderId="0" xfId="0" applyFont="1" applyBorder="1"/>
    <xf numFmtId="164" fontId="34" fillId="0" borderId="7" xfId="0" applyNumberFormat="1" applyFont="1" applyFill="1" applyBorder="1" applyAlignment="1">
      <alignment horizontal="center" vertical="center"/>
    </xf>
    <xf numFmtId="164" fontId="34" fillId="0" borderId="6" xfId="0" applyNumberFormat="1" applyFont="1" applyFill="1" applyBorder="1" applyAlignment="1">
      <alignment horizontal="center" vertical="center"/>
    </xf>
    <xf numFmtId="0" fontId="0" fillId="0" borderId="0" xfId="0" applyAlignment="1">
      <alignment horizontal="left" vertical="center"/>
    </xf>
    <xf numFmtId="0" fontId="0" fillId="0" borderId="8" xfId="0" applyBorder="1" applyAlignment="1">
      <alignment horizontal="left" vertical="center"/>
    </xf>
    <xf numFmtId="0" fontId="30" fillId="4" borderId="9" xfId="0" applyNumberFormat="1" applyFont="1" applyFill="1" applyBorder="1" applyAlignment="1">
      <alignment horizontal="left" vertical="center"/>
    </xf>
    <xf numFmtId="0" fontId="0" fillId="0" borderId="0" xfId="0" applyBorder="1" applyAlignment="1">
      <alignment horizontal="left" vertical="center"/>
    </xf>
    <xf numFmtId="0" fontId="25" fillId="4" borderId="9" xfId="0" applyNumberFormat="1"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vertical="center"/>
    </xf>
    <xf numFmtId="0" fontId="0" fillId="0" borderId="11" xfId="0" applyBorder="1" applyAlignment="1">
      <alignment vertical="center"/>
    </xf>
    <xf numFmtId="0" fontId="1" fillId="0" borderId="0" xfId="0" applyFont="1" applyAlignment="1">
      <alignment horizontal="left" vertical="center"/>
    </xf>
    <xf numFmtId="0" fontId="25" fillId="4" borderId="0" xfId="0" applyNumberFormat="1"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Alignment="1">
      <alignment horizontal="center" vertical="center"/>
    </xf>
    <xf numFmtId="0" fontId="30" fillId="4" borderId="9" xfId="0" applyNumberFormat="1" applyFont="1" applyFill="1" applyBorder="1" applyAlignment="1">
      <alignment horizontal="left" vertical="center"/>
    </xf>
    <xf numFmtId="0" fontId="0" fillId="0" borderId="0" xfId="0" applyBorder="1" applyAlignment="1">
      <alignment horizontal="left" vertical="center"/>
    </xf>
    <xf numFmtId="0" fontId="30" fillId="4" borderId="0" xfId="0" applyNumberFormat="1" applyFont="1" applyFill="1"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30" fillId="4" borderId="0" xfId="0" applyNumberFormat="1" applyFont="1" applyFill="1" applyBorder="1" applyAlignment="1">
      <alignment horizontal="left" vertical="center"/>
    </xf>
    <xf numFmtId="0" fontId="0" fillId="0" borderId="0" xfId="0" applyBorder="1" applyAlignment="1">
      <alignment horizontal="left" vertical="center"/>
    </xf>
    <xf numFmtId="0" fontId="16" fillId="4" borderId="0" xfId="0" applyNumberFormat="1" applyFont="1" applyFill="1" applyBorder="1" applyAlignment="1">
      <alignment horizontal="left" vertical="center"/>
    </xf>
    <xf numFmtId="0" fontId="0" fillId="0" borderId="2" xfId="0" applyBorder="1" applyAlignment="1">
      <alignment horizontal="left" vertical="center"/>
    </xf>
    <xf numFmtId="0" fontId="30" fillId="4" borderId="2" xfId="0" applyNumberFormat="1" applyFont="1" applyFill="1" applyBorder="1" applyAlignment="1">
      <alignment horizontal="left" vertical="center"/>
    </xf>
    <xf numFmtId="0" fontId="30" fillId="4" borderId="2" xfId="0" applyNumberFormat="1" applyFont="1" applyFill="1" applyBorder="1" applyAlignment="1">
      <alignment vertical="center"/>
    </xf>
    <xf numFmtId="0" fontId="0" fillId="0" borderId="0" xfId="0" applyBorder="1" applyAlignment="1">
      <alignment horizontal="left" vertical="center"/>
    </xf>
    <xf numFmtId="0" fontId="30" fillId="4" borderId="9" xfId="0" applyNumberFormat="1" applyFont="1" applyFill="1" applyBorder="1" applyAlignment="1">
      <alignment horizontal="left" vertical="center"/>
    </xf>
    <xf numFmtId="0" fontId="30" fillId="4" borderId="9" xfId="0" applyNumberFormat="1"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30" fillId="0" borderId="0" xfId="0" applyNumberFormat="1" applyFont="1" applyFill="1" applyBorder="1" applyAlignment="1">
      <alignment vertical="center"/>
    </xf>
    <xf numFmtId="0" fontId="0" fillId="0" borderId="0" xfId="0" applyFill="1" applyAlignment="1">
      <alignment horizontal="left" vertical="center"/>
    </xf>
    <xf numFmtId="0" fontId="0" fillId="0" borderId="0" xfId="0" applyBorder="1" applyAlignment="1">
      <alignment horizontal="center" vertical="center"/>
    </xf>
    <xf numFmtId="0" fontId="25" fillId="4" borderId="5" xfId="0" applyNumberFormat="1" applyFont="1" applyFill="1" applyBorder="1" applyAlignment="1">
      <alignment horizontal="center" vertical="center"/>
    </xf>
    <xf numFmtId="0" fontId="0" fillId="0" borderId="0" xfId="0" applyFill="1" applyBorder="1" applyAlignment="1">
      <alignment horizontal="center" vertical="center"/>
    </xf>
    <xf numFmtId="0" fontId="26" fillId="0" borderId="0" xfId="0" applyFont="1" applyFill="1" applyBorder="1"/>
    <xf numFmtId="0" fontId="35" fillId="0" borderId="0" xfId="0" applyFont="1" applyFill="1" applyAlignment="1">
      <alignment horizontal="left" vertical="top" textRotation="180"/>
    </xf>
    <xf numFmtId="0" fontId="0" fillId="0" borderId="0" xfId="0" applyAlignment="1">
      <alignment horizontal="left" vertical="center"/>
    </xf>
    <xf numFmtId="0" fontId="0" fillId="0" borderId="8" xfId="0" applyBorder="1" applyAlignment="1">
      <alignment horizontal="left" vertical="center"/>
    </xf>
    <xf numFmtId="0" fontId="25" fillId="4" borderId="9" xfId="0" applyNumberFormat="1" applyFont="1" applyFill="1" applyBorder="1" applyAlignment="1">
      <alignment horizontal="left" vertical="center"/>
    </xf>
    <xf numFmtId="0" fontId="0" fillId="0" borderId="0" xfId="0" applyBorder="1" applyAlignment="1">
      <alignment horizontal="left" vertical="center"/>
    </xf>
    <xf numFmtId="0" fontId="30" fillId="4" borderId="9" xfId="0" applyNumberFormat="1" applyFont="1" applyFill="1" applyBorder="1" applyAlignment="1">
      <alignment horizontal="left" vertical="center"/>
    </xf>
    <xf numFmtId="0" fontId="11" fillId="0" borderId="0" xfId="0" applyFont="1" applyFill="1" applyBorder="1" applyAlignment="1">
      <alignment horizontal="left" vertical="center" wrapText="1"/>
    </xf>
    <xf numFmtId="3" fontId="16" fillId="0" borderId="0" xfId="0" quotePrefix="1" applyNumberFormat="1" applyFont="1" applyFill="1" applyBorder="1" applyAlignment="1">
      <alignment horizontal="center" vertical="center"/>
    </xf>
    <xf numFmtId="0" fontId="0" fillId="0" borderId="0" xfId="0" applyFill="1" applyBorder="1" applyAlignment="1">
      <alignment horizontal="center" vertical="center"/>
    </xf>
    <xf numFmtId="3" fontId="16" fillId="0" borderId="13" xfId="0" quotePrefix="1" applyNumberFormat="1" applyFont="1" applyFill="1" applyBorder="1" applyAlignment="1">
      <alignment horizontal="center" vertical="center"/>
    </xf>
    <xf numFmtId="0" fontId="0" fillId="0" borderId="0" xfId="0" applyFill="1" applyAlignment="1">
      <alignment horizontal="center" vertical="center"/>
    </xf>
    <xf numFmtId="0" fontId="31" fillId="0" borderId="0" xfId="0" applyNumberFormat="1" applyFont="1" applyFill="1" applyBorder="1" applyAlignment="1">
      <alignment horizontal="left" vertical="center" wrapText="1"/>
    </xf>
    <xf numFmtId="0" fontId="16"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16"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center" vertical="center"/>
    </xf>
    <xf numFmtId="0" fontId="0" fillId="0" borderId="6" xfId="0" applyFill="1" applyBorder="1" applyAlignment="1">
      <alignment horizontal="left" vertical="center" wrapText="1"/>
    </xf>
  </cellXfs>
  <cellStyles count="8">
    <cellStyle name="Hyperlink 2" xfId="1"/>
    <cellStyle name="Normal" xfId="0" builtinId="0"/>
    <cellStyle name="Normal 2" xfId="2"/>
    <cellStyle name="Normal 3" xfId="3"/>
    <cellStyle name="Normal 4" xfId="4"/>
    <cellStyle name="Normal 5" xfId="5"/>
    <cellStyle name="Normal 6" xfId="7"/>
    <cellStyle name="Standard_C307 Run Out Business Case 2008-11-24x-rate_v1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304800</xdr:colOff>
      <xdr:row>90</xdr:row>
      <xdr:rowOff>304800</xdr:rowOff>
    </xdr:to>
    <xdr:sp macro="" textlink="">
      <xdr:nvSpPr>
        <xdr:cNvPr id="19079" name="AutoShape 24" descr="FOE0818"/>
        <xdr:cNvSpPr>
          <a:spLocks noChangeAspect="1" noChangeArrowheads="1"/>
        </xdr:cNvSpPr>
      </xdr:nvSpPr>
      <xdr:spPr bwMode="auto">
        <a:xfrm>
          <a:off x="6657975" y="21278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104775</xdr:colOff>
      <xdr:row>927</xdr:row>
      <xdr:rowOff>133350</xdr:rowOff>
    </xdr:from>
    <xdr:to>
      <xdr:col>5</xdr:col>
      <xdr:colOff>647700</xdr:colOff>
      <xdr:row>929</xdr:row>
      <xdr:rowOff>9524</xdr:rowOff>
    </xdr:to>
    <xdr:pic>
      <xdr:nvPicPr>
        <xdr:cNvPr id="19080" name="Picture 1551" descr="energipile_B"/>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0" y="181251225"/>
          <a:ext cx="542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90</xdr:row>
      <xdr:rowOff>0</xdr:rowOff>
    </xdr:from>
    <xdr:to>
      <xdr:col>2</xdr:col>
      <xdr:colOff>304800</xdr:colOff>
      <xdr:row>90</xdr:row>
      <xdr:rowOff>304800</xdr:rowOff>
    </xdr:to>
    <xdr:sp macro="" textlink="">
      <xdr:nvSpPr>
        <xdr:cNvPr id="19081" name="AutoShape 24" descr="FOE0818"/>
        <xdr:cNvSpPr>
          <a:spLocks noChangeAspect="1" noChangeArrowheads="1"/>
        </xdr:cNvSpPr>
      </xdr:nvSpPr>
      <xdr:spPr bwMode="auto">
        <a:xfrm>
          <a:off x="4514850" y="21278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90</xdr:row>
      <xdr:rowOff>0</xdr:rowOff>
    </xdr:from>
    <xdr:to>
      <xdr:col>4</xdr:col>
      <xdr:colOff>304800</xdr:colOff>
      <xdr:row>90</xdr:row>
      <xdr:rowOff>304800</xdr:rowOff>
    </xdr:to>
    <xdr:sp macro="" textlink="">
      <xdr:nvSpPr>
        <xdr:cNvPr id="19082" name="AutoShape 24" descr="FOE0818"/>
        <xdr:cNvSpPr>
          <a:spLocks noChangeAspect="1" noChangeArrowheads="1"/>
        </xdr:cNvSpPr>
      </xdr:nvSpPr>
      <xdr:spPr bwMode="auto">
        <a:xfrm>
          <a:off x="5943600" y="21278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90</xdr:row>
      <xdr:rowOff>0</xdr:rowOff>
    </xdr:from>
    <xdr:to>
      <xdr:col>4</xdr:col>
      <xdr:colOff>304800</xdr:colOff>
      <xdr:row>90</xdr:row>
      <xdr:rowOff>304800</xdr:rowOff>
    </xdr:to>
    <xdr:sp macro="" textlink="">
      <xdr:nvSpPr>
        <xdr:cNvPr id="19083" name="AutoShape 24" descr="FOE0818"/>
        <xdr:cNvSpPr>
          <a:spLocks noChangeAspect="1" noChangeArrowheads="1"/>
        </xdr:cNvSpPr>
      </xdr:nvSpPr>
      <xdr:spPr bwMode="auto">
        <a:xfrm>
          <a:off x="6657975" y="21278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428625</xdr:colOff>
      <xdr:row>104</xdr:row>
      <xdr:rowOff>57151</xdr:rowOff>
    </xdr:from>
    <xdr:to>
      <xdr:col>0</xdr:col>
      <xdr:colOff>1524000</xdr:colOff>
      <xdr:row>110</xdr:row>
      <xdr:rowOff>34145</xdr:rowOff>
    </xdr:to>
    <xdr:pic>
      <xdr:nvPicPr>
        <xdr:cNvPr id="19084" name="Picture 1"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7989214"/>
          <a:ext cx="1095375" cy="1727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860652</xdr:colOff>
      <xdr:row>53</xdr:row>
      <xdr:rowOff>153081</xdr:rowOff>
    </xdr:from>
    <xdr:to>
      <xdr:col>11</xdr:col>
      <xdr:colOff>15384</xdr:colOff>
      <xdr:row>61</xdr:row>
      <xdr:rowOff>75798</xdr:rowOff>
    </xdr:to>
    <xdr:pic>
      <xdr:nvPicPr>
        <xdr:cNvPr id="3" name="Picture 2"/>
        <xdr:cNvPicPr>
          <a:picLocks noChangeAspect="1"/>
        </xdr:cNvPicPr>
      </xdr:nvPicPr>
      <xdr:blipFill>
        <a:blip xmlns:r="http://schemas.openxmlformats.org/officeDocument/2006/relationships" r:embed="rId3"/>
        <a:stretch>
          <a:fillRect/>
        </a:stretch>
      </xdr:blipFill>
      <xdr:spPr>
        <a:xfrm>
          <a:off x="11302433" y="14166737"/>
          <a:ext cx="2976638" cy="2018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ocuments%20and%20Settings\sklein4\Local%20Settings\Temporary%20Internet%20Files\Content.IE5\ML2D07UX\Avgiftsberegning%20New%20Fiesta%20B299%20Final%20Pricing%20April%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XCEL\PRICING\PRICELIS\2001\Reg%20tax%20pricing\Registration%20taxesr\Mondeo%20reg%20tax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XCEL\PRICING\PRICELIS\2001\Reg%20tax%20pricing\Registration%20taxesr\Focus%20reg%20tax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FIESTA 299 Final Pricing"/>
      <sheetName val="New FIESTA 299 PPMR#3"/>
      <sheetName val="2008 rates"/>
      <sheetName val="CO_M 20080326 092719"/>
    </sheetNames>
    <sheetDataSet>
      <sheetData sheetId="0" refreshError="1"/>
      <sheetData sheetId="1" refreshError="1"/>
      <sheetData sheetId="2">
        <row r="7">
          <cell r="D7">
            <v>1150</v>
          </cell>
          <cell r="E7">
            <v>34.020000000000003</v>
          </cell>
        </row>
        <row r="8">
          <cell r="D8">
            <v>1400</v>
          </cell>
          <cell r="E8">
            <v>74.150000000000006</v>
          </cell>
        </row>
        <row r="9">
          <cell r="D9">
            <v>1500</v>
          </cell>
          <cell r="E9">
            <v>148.31</v>
          </cell>
        </row>
        <row r="10">
          <cell r="E10">
            <v>172.48</v>
          </cell>
        </row>
        <row r="15">
          <cell r="D15">
            <v>120</v>
          </cell>
          <cell r="E15">
            <v>41.25</v>
          </cell>
        </row>
        <row r="16">
          <cell r="D16">
            <v>140</v>
          </cell>
          <cell r="E16">
            <v>195.9</v>
          </cell>
        </row>
        <row r="17">
          <cell r="D17">
            <v>180</v>
          </cell>
          <cell r="E17">
            <v>515.53</v>
          </cell>
        </row>
        <row r="18">
          <cell r="E18">
            <v>1443.48</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il 2001 rates"/>
    </sheetNames>
    <sheetDataSet>
      <sheetData sheetId="0" refreshError="1">
        <row r="6">
          <cell r="I6">
            <v>1300</v>
          </cell>
        </row>
        <row r="7">
          <cell r="I7">
            <v>20</v>
          </cell>
        </row>
        <row r="8">
          <cell r="I8">
            <v>15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il 2001 Rates"/>
    </sheetNames>
    <sheetDataSet>
      <sheetData sheetId="0" refreshError="1">
        <row r="16">
          <cell r="E16">
            <v>24.79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P223"/>
  <sheetViews>
    <sheetView tabSelected="1" zoomScale="80" zoomScaleNormal="80" zoomScaleSheetLayoutView="70" zoomScalePageLayoutView="80" workbookViewId="0">
      <selection activeCell="A8" sqref="A8"/>
    </sheetView>
  </sheetViews>
  <sheetFormatPr defaultColWidth="9.140625" defaultRowHeight="12" outlineLevelCol="1" x14ac:dyDescent="0.2"/>
  <cols>
    <col min="1" max="1" width="47.28515625" style="2" customWidth="1" outlineLevel="1"/>
    <col min="2" max="2" width="21" style="2" customWidth="1" outlineLevel="1"/>
    <col min="3" max="4" width="10.7109375" style="2" customWidth="1" outlineLevel="1"/>
    <col min="5" max="5" width="14.28515625" style="2" customWidth="1" outlineLevel="1"/>
    <col min="6" max="6" width="14.5703125" style="3" customWidth="1" outlineLevel="1"/>
    <col min="7" max="7" width="22.85546875" style="2" customWidth="1" outlineLevel="1"/>
    <col min="8" max="8" width="15.5703125" style="5" customWidth="1"/>
    <col min="9" max="9" width="17" style="5" customWidth="1"/>
    <col min="10" max="10" width="19.28515625" style="5" customWidth="1"/>
    <col min="11" max="11" width="21.140625" style="5" customWidth="1"/>
    <col min="12" max="12" width="21.140625" style="2" customWidth="1"/>
    <col min="13" max="13" width="9.140625" style="2" customWidth="1"/>
    <col min="14" max="16384" width="9.140625" style="2"/>
  </cols>
  <sheetData>
    <row r="3" spans="5:11" ht="18" customHeight="1" x14ac:dyDescent="0.2"/>
    <row r="4" spans="5:11" ht="63" x14ac:dyDescent="0.85">
      <c r="K4" s="61" t="s">
        <v>100</v>
      </c>
    </row>
    <row r="5" spans="5:11" x14ac:dyDescent="0.2">
      <c r="E5" s="35"/>
    </row>
    <row r="6" spans="5:11" ht="25.5" x14ac:dyDescent="0.35">
      <c r="K6" s="59" t="s">
        <v>36</v>
      </c>
    </row>
    <row r="7" spans="5:11" x14ac:dyDescent="0.2">
      <c r="E7" s="35"/>
    </row>
    <row r="8" spans="5:11" ht="20.25" x14ac:dyDescent="0.3">
      <c r="K8" s="60" t="s">
        <v>9</v>
      </c>
    </row>
    <row r="9" spans="5:11" ht="20.25" x14ac:dyDescent="0.3">
      <c r="E9" s="36"/>
    </row>
    <row r="10" spans="5:11" ht="20.25" x14ac:dyDescent="0.3">
      <c r="E10" s="36"/>
    </row>
    <row r="11" spans="5:11" ht="20.25" x14ac:dyDescent="0.3">
      <c r="E11" s="36"/>
    </row>
    <row r="12" spans="5:11" ht="20.25" x14ac:dyDescent="0.3">
      <c r="E12" s="36"/>
    </row>
    <row r="13" spans="5:11" ht="20.25" x14ac:dyDescent="0.3">
      <c r="E13" s="36"/>
    </row>
    <row r="14" spans="5:11" ht="20.25" x14ac:dyDescent="0.3">
      <c r="E14" s="36"/>
    </row>
    <row r="15" spans="5:11" ht="20.25" x14ac:dyDescent="0.3">
      <c r="E15" s="36"/>
    </row>
    <row r="16" spans="5:11" ht="20.25" x14ac:dyDescent="0.3">
      <c r="E16" s="36"/>
    </row>
    <row r="17" spans="5:5" ht="20.25" x14ac:dyDescent="0.3">
      <c r="E17" s="36"/>
    </row>
    <row r="18" spans="5:5" ht="20.25" x14ac:dyDescent="0.3">
      <c r="E18" s="36"/>
    </row>
    <row r="19" spans="5:5" ht="20.25" x14ac:dyDescent="0.3">
      <c r="E19" s="36"/>
    </row>
    <row r="20" spans="5:5" ht="20.25" x14ac:dyDescent="0.3">
      <c r="E20" s="36"/>
    </row>
    <row r="21" spans="5:5" ht="20.25" x14ac:dyDescent="0.3">
      <c r="E21" s="36"/>
    </row>
    <row r="22" spans="5:5" ht="20.25" x14ac:dyDescent="0.3">
      <c r="E22" s="36"/>
    </row>
    <row r="23" spans="5:5" ht="20.25" x14ac:dyDescent="0.3">
      <c r="E23" s="36"/>
    </row>
    <row r="24" spans="5:5" ht="20.25" x14ac:dyDescent="0.3">
      <c r="E24" s="36"/>
    </row>
    <row r="25" spans="5:5" ht="20.25" x14ac:dyDescent="0.3">
      <c r="E25" s="36"/>
    </row>
    <row r="26" spans="5:5" ht="20.25" x14ac:dyDescent="0.3">
      <c r="E26" s="36"/>
    </row>
    <row r="27" spans="5:5" ht="20.25" x14ac:dyDescent="0.3">
      <c r="E27" s="36"/>
    </row>
    <row r="28" spans="5:5" ht="20.25" x14ac:dyDescent="0.3">
      <c r="E28" s="36"/>
    </row>
    <row r="29" spans="5:5" ht="20.25" x14ac:dyDescent="0.3">
      <c r="E29" s="36"/>
    </row>
    <row r="30" spans="5:5" ht="20.25" x14ac:dyDescent="0.3">
      <c r="E30" s="36"/>
    </row>
    <row r="31" spans="5:5" ht="20.25" x14ac:dyDescent="0.3">
      <c r="E31" s="36"/>
    </row>
    <row r="32" spans="5:5" ht="20.25" x14ac:dyDescent="0.3">
      <c r="E32" s="36"/>
    </row>
    <row r="33" spans="5:5" ht="20.25" x14ac:dyDescent="0.3">
      <c r="E33" s="36"/>
    </row>
    <row r="34" spans="5:5" ht="20.25" x14ac:dyDescent="0.3">
      <c r="E34" s="36"/>
    </row>
    <row r="35" spans="5:5" ht="20.25" x14ac:dyDescent="0.3">
      <c r="E35" s="36"/>
    </row>
    <row r="36" spans="5:5" ht="20.25" x14ac:dyDescent="0.3">
      <c r="E36" s="36"/>
    </row>
    <row r="37" spans="5:5" ht="20.25" x14ac:dyDescent="0.3">
      <c r="E37" s="36"/>
    </row>
    <row r="38" spans="5:5" ht="20.25" x14ac:dyDescent="0.3">
      <c r="E38" s="36"/>
    </row>
    <row r="39" spans="5:5" ht="20.25" x14ac:dyDescent="0.3">
      <c r="E39" s="36"/>
    </row>
    <row r="40" spans="5:5" ht="20.25" x14ac:dyDescent="0.3">
      <c r="E40" s="36"/>
    </row>
    <row r="41" spans="5:5" ht="20.25" x14ac:dyDescent="0.3">
      <c r="E41" s="36"/>
    </row>
    <row r="42" spans="5:5" ht="20.25" x14ac:dyDescent="0.3">
      <c r="E42" s="36"/>
    </row>
    <row r="43" spans="5:5" ht="20.25" x14ac:dyDescent="0.3">
      <c r="E43" s="36"/>
    </row>
    <row r="44" spans="5:5" ht="20.25" x14ac:dyDescent="0.3">
      <c r="E44" s="36"/>
    </row>
    <row r="45" spans="5:5" ht="20.25" x14ac:dyDescent="0.3">
      <c r="E45" s="36"/>
    </row>
    <row r="46" spans="5:5" ht="20.25" x14ac:dyDescent="0.3">
      <c r="E46" s="36"/>
    </row>
    <row r="47" spans="5:5" ht="20.25" x14ac:dyDescent="0.3">
      <c r="E47" s="36"/>
    </row>
    <row r="48" spans="5:5" ht="20.25" x14ac:dyDescent="0.3">
      <c r="E48" s="36"/>
    </row>
    <row r="49" spans="5:5" ht="20.25" x14ac:dyDescent="0.3">
      <c r="E49" s="36"/>
    </row>
    <row r="50" spans="5:5" ht="20.25" x14ac:dyDescent="0.3">
      <c r="E50" s="36"/>
    </row>
    <row r="51" spans="5:5" ht="20.25" x14ac:dyDescent="0.3">
      <c r="E51" s="36"/>
    </row>
    <row r="52" spans="5:5" ht="20.25" x14ac:dyDescent="0.3">
      <c r="E52" s="36"/>
    </row>
    <row r="53" spans="5:5" ht="20.25" x14ac:dyDescent="0.3">
      <c r="E53" s="36"/>
    </row>
    <row r="54" spans="5:5" ht="20.25" x14ac:dyDescent="0.3">
      <c r="E54" s="36"/>
    </row>
    <row r="55" spans="5:5" ht="20.25" x14ac:dyDescent="0.3">
      <c r="E55" s="36"/>
    </row>
    <row r="56" spans="5:5" ht="20.25" x14ac:dyDescent="0.3">
      <c r="E56" s="36"/>
    </row>
    <row r="57" spans="5:5" ht="20.25" x14ac:dyDescent="0.3">
      <c r="E57" s="36"/>
    </row>
    <row r="58" spans="5:5" ht="20.25" x14ac:dyDescent="0.3">
      <c r="E58" s="36"/>
    </row>
    <row r="59" spans="5:5" ht="20.25" x14ac:dyDescent="0.3">
      <c r="E59" s="36"/>
    </row>
    <row r="60" spans="5:5" ht="20.25" x14ac:dyDescent="0.3">
      <c r="E60" s="36"/>
    </row>
    <row r="61" spans="5:5" ht="20.25" x14ac:dyDescent="0.3">
      <c r="E61" s="36"/>
    </row>
    <row r="62" spans="5:5" ht="20.25" x14ac:dyDescent="0.3">
      <c r="E62" s="36"/>
    </row>
    <row r="63" spans="5:5" ht="20.25" x14ac:dyDescent="0.3">
      <c r="E63" s="36"/>
    </row>
    <row r="64" spans="5:5" ht="20.25" x14ac:dyDescent="0.3">
      <c r="E64" s="36"/>
    </row>
    <row r="65" spans="5:5" ht="20.25" x14ac:dyDescent="0.3">
      <c r="E65" s="36"/>
    </row>
    <row r="66" spans="5:5" ht="20.25" x14ac:dyDescent="0.3">
      <c r="E66" s="36"/>
    </row>
    <row r="67" spans="5:5" ht="20.25" x14ac:dyDescent="0.3">
      <c r="E67" s="36"/>
    </row>
    <row r="68" spans="5:5" ht="20.25" x14ac:dyDescent="0.3">
      <c r="E68" s="36"/>
    </row>
    <row r="69" spans="5:5" ht="20.25" x14ac:dyDescent="0.3">
      <c r="E69" s="36"/>
    </row>
    <row r="70" spans="5:5" ht="20.25" x14ac:dyDescent="0.3">
      <c r="E70" s="36"/>
    </row>
    <row r="71" spans="5:5" ht="20.25" x14ac:dyDescent="0.3">
      <c r="E71" s="36"/>
    </row>
    <row r="72" spans="5:5" ht="20.25" x14ac:dyDescent="0.3">
      <c r="E72" s="36"/>
    </row>
    <row r="73" spans="5:5" ht="20.25" x14ac:dyDescent="0.3">
      <c r="E73" s="36"/>
    </row>
    <row r="74" spans="5:5" ht="20.25" x14ac:dyDescent="0.3">
      <c r="E74" s="36"/>
    </row>
    <row r="75" spans="5:5" ht="20.25" x14ac:dyDescent="0.3">
      <c r="E75" s="36"/>
    </row>
    <row r="76" spans="5:5" ht="20.25" x14ac:dyDescent="0.3">
      <c r="E76" s="36"/>
    </row>
    <row r="77" spans="5:5" ht="20.25" x14ac:dyDescent="0.3">
      <c r="E77" s="36"/>
    </row>
    <row r="78" spans="5:5" ht="20.25" x14ac:dyDescent="0.3">
      <c r="E78" s="36"/>
    </row>
    <row r="79" spans="5:5" ht="20.25" x14ac:dyDescent="0.3">
      <c r="E79" s="36"/>
    </row>
    <row r="80" spans="5:5" ht="20.25" x14ac:dyDescent="0.3">
      <c r="E80" s="36"/>
    </row>
    <row r="81" spans="1:13" ht="20.25" x14ac:dyDescent="0.3">
      <c r="E81" s="36"/>
    </row>
    <row r="82" spans="1:13" ht="20.25" x14ac:dyDescent="0.3">
      <c r="E82" s="36"/>
    </row>
    <row r="83" spans="1:13" ht="20.25" x14ac:dyDescent="0.3">
      <c r="E83" s="36"/>
    </row>
    <row r="84" spans="1:13" ht="20.25" x14ac:dyDescent="0.3">
      <c r="E84" s="36"/>
    </row>
    <row r="85" spans="1:13" ht="20.25" x14ac:dyDescent="0.3">
      <c r="E85" s="36"/>
    </row>
    <row r="86" spans="1:13" ht="20.25" x14ac:dyDescent="0.3">
      <c r="E86" s="36"/>
    </row>
    <row r="87" spans="1:13" ht="20.25" x14ac:dyDescent="0.3">
      <c r="E87" s="36"/>
    </row>
    <row r="88" spans="1:13" ht="20.25" x14ac:dyDescent="0.3">
      <c r="E88" s="36"/>
    </row>
    <row r="89" spans="1:13" ht="20.25" x14ac:dyDescent="0.3">
      <c r="E89" s="36"/>
    </row>
    <row r="90" spans="1:13" ht="20.25" x14ac:dyDescent="0.3">
      <c r="E90" s="36"/>
    </row>
    <row r="91" spans="1:13" s="9" customFormat="1" ht="28.5" customHeight="1" x14ac:dyDescent="0.2">
      <c r="A91" s="19" t="s">
        <v>100</v>
      </c>
      <c r="B91" s="20" t="s">
        <v>6</v>
      </c>
      <c r="C91" s="21" t="s">
        <v>0</v>
      </c>
      <c r="D91" s="21" t="s">
        <v>3</v>
      </c>
      <c r="E91" s="21" t="s">
        <v>5</v>
      </c>
      <c r="F91" s="21" t="s">
        <v>95</v>
      </c>
      <c r="G91" s="21" t="s">
        <v>96</v>
      </c>
      <c r="H91" s="22" t="s">
        <v>2</v>
      </c>
      <c r="I91" s="22" t="s">
        <v>1</v>
      </c>
      <c r="J91" s="22"/>
      <c r="K91" s="22" t="s">
        <v>97</v>
      </c>
      <c r="L91" s="17"/>
      <c r="M91" s="16"/>
    </row>
    <row r="92" spans="1:13" ht="12.75" customHeight="1" x14ac:dyDescent="0.25">
      <c r="A92" s="33"/>
      <c r="B92" s="33"/>
      <c r="C92" s="34"/>
      <c r="D92" s="34"/>
      <c r="E92" s="34"/>
      <c r="F92" s="34"/>
      <c r="G92" s="34"/>
      <c r="H92" s="34"/>
      <c r="I92" s="34"/>
      <c r="J92" s="34"/>
      <c r="L92" s="83" t="s">
        <v>4</v>
      </c>
      <c r="M92" s="18"/>
    </row>
    <row r="93" spans="1:13" ht="20.100000000000001" customHeight="1" x14ac:dyDescent="0.2">
      <c r="A93" s="53"/>
      <c r="B93" s="12"/>
      <c r="C93" s="13"/>
      <c r="D93" s="12"/>
      <c r="E93" s="13"/>
      <c r="F93" s="11"/>
      <c r="G93" s="13"/>
      <c r="H93" s="48"/>
      <c r="I93" s="49"/>
      <c r="J93" s="49"/>
      <c r="K93" s="46"/>
      <c r="L93" s="58"/>
    </row>
    <row r="94" spans="1:13" ht="33.75" customHeight="1" x14ac:dyDescent="0.25">
      <c r="A94" s="52" t="s">
        <v>55</v>
      </c>
      <c r="B94" s="14"/>
      <c r="C94" s="13"/>
      <c r="D94" s="13"/>
      <c r="E94" s="15"/>
      <c r="F94" s="15"/>
      <c r="G94" s="13"/>
      <c r="H94" s="50"/>
      <c r="I94" s="51"/>
      <c r="J94" s="51"/>
      <c r="K94" s="47"/>
      <c r="L94" s="6"/>
      <c r="M94" s="7"/>
    </row>
    <row r="95" spans="1:13" ht="29.25" customHeight="1" x14ac:dyDescent="0.2">
      <c r="A95" s="75" t="s">
        <v>38</v>
      </c>
      <c r="B95" s="76" t="s">
        <v>118</v>
      </c>
      <c r="C95" s="77">
        <v>258</v>
      </c>
      <c r="D95" s="76" t="s">
        <v>13</v>
      </c>
      <c r="E95" s="77">
        <v>0</v>
      </c>
      <c r="F95" s="77" t="s">
        <v>14</v>
      </c>
      <c r="G95" s="77" t="s">
        <v>39</v>
      </c>
      <c r="H95" s="78">
        <f>409600+L93</f>
        <v>409600</v>
      </c>
      <c r="I95" s="79">
        <v>2400</v>
      </c>
      <c r="J95" s="84"/>
      <c r="K95" s="80">
        <f>H95+I95</f>
        <v>412000</v>
      </c>
      <c r="L95" s="6"/>
      <c r="M95" s="7"/>
    </row>
    <row r="96" spans="1:13" ht="29.25" customHeight="1" x14ac:dyDescent="0.2">
      <c r="A96" s="75" t="s">
        <v>41</v>
      </c>
      <c r="B96" s="76" t="s">
        <v>118</v>
      </c>
      <c r="C96" s="77">
        <v>285</v>
      </c>
      <c r="D96" s="76" t="s">
        <v>13</v>
      </c>
      <c r="E96" s="77">
        <v>0</v>
      </c>
      <c r="F96" s="77" t="s">
        <v>14</v>
      </c>
      <c r="G96" s="77" t="s">
        <v>42</v>
      </c>
      <c r="H96" s="78">
        <f>461000+L93</f>
        <v>461000</v>
      </c>
      <c r="I96" s="79">
        <v>2400</v>
      </c>
      <c r="J96" s="84"/>
      <c r="K96" s="80">
        <f>H96+I96</f>
        <v>463400</v>
      </c>
      <c r="L96" s="6"/>
      <c r="M96" s="7"/>
    </row>
    <row r="97" spans="1:13" ht="20.100000000000001" customHeight="1" x14ac:dyDescent="0.2">
      <c r="A97" s="12"/>
      <c r="B97" s="12"/>
      <c r="C97" s="13"/>
      <c r="D97" s="12"/>
      <c r="E97" s="13"/>
      <c r="F97" s="11"/>
      <c r="G97" s="13"/>
      <c r="H97" s="11"/>
      <c r="I97" s="11"/>
      <c r="J97" s="11"/>
      <c r="K97" s="11"/>
    </row>
    <row r="98" spans="1:13" ht="20.100000000000001" customHeight="1" x14ac:dyDescent="0.25">
      <c r="A98" s="52" t="s">
        <v>94</v>
      </c>
      <c r="B98" s="14"/>
      <c r="C98" s="13"/>
      <c r="D98" s="13"/>
      <c r="E98" s="15"/>
      <c r="F98" s="15"/>
      <c r="G98" s="13"/>
      <c r="H98" s="11"/>
      <c r="I98" s="11"/>
      <c r="J98" s="11"/>
      <c r="K98" s="11"/>
    </row>
    <row r="99" spans="1:13" ht="29.25" customHeight="1" x14ac:dyDescent="0.2">
      <c r="A99" s="75" t="s">
        <v>38</v>
      </c>
      <c r="B99" s="76" t="s">
        <v>118</v>
      </c>
      <c r="C99" s="77">
        <v>258</v>
      </c>
      <c r="D99" s="76" t="s">
        <v>13</v>
      </c>
      <c r="E99" s="77">
        <v>0</v>
      </c>
      <c r="F99" s="77" t="s">
        <v>14</v>
      </c>
      <c r="G99" s="77" t="s">
        <v>43</v>
      </c>
      <c r="H99" s="78">
        <f>479600+L93</f>
        <v>479600</v>
      </c>
      <c r="I99" s="79">
        <v>2400</v>
      </c>
      <c r="J99" s="84"/>
      <c r="K99" s="80">
        <f>H99+I99</f>
        <v>482000</v>
      </c>
      <c r="L99" s="6"/>
      <c r="M99" s="7"/>
    </row>
    <row r="100" spans="1:13" ht="24.75" customHeight="1" x14ac:dyDescent="0.2">
      <c r="A100" s="75" t="s">
        <v>41</v>
      </c>
      <c r="B100" s="76" t="s">
        <v>118</v>
      </c>
      <c r="C100" s="77">
        <v>337</v>
      </c>
      <c r="D100" s="76" t="s">
        <v>13</v>
      </c>
      <c r="E100" s="77">
        <v>0</v>
      </c>
      <c r="F100" s="77" t="s">
        <v>14</v>
      </c>
      <c r="G100" s="77" t="s">
        <v>40</v>
      </c>
      <c r="H100" s="78">
        <f>541600+L93</f>
        <v>541600</v>
      </c>
      <c r="I100" s="79">
        <v>2400</v>
      </c>
      <c r="J100" s="84"/>
      <c r="K100" s="80">
        <f>H100+I100</f>
        <v>544000</v>
      </c>
    </row>
    <row r="101" spans="1:13" ht="20.100000000000001" customHeight="1" x14ac:dyDescent="0.25">
      <c r="A101" s="52"/>
      <c r="B101" s="14"/>
      <c r="C101" s="13"/>
      <c r="D101" s="13"/>
      <c r="E101" s="15"/>
      <c r="F101" s="15"/>
      <c r="G101" s="13"/>
      <c r="H101" s="11"/>
      <c r="I101" s="11"/>
      <c r="J101" s="11"/>
      <c r="K101" s="11"/>
    </row>
    <row r="102" spans="1:13" ht="20.100000000000001" customHeight="1" x14ac:dyDescent="0.25">
      <c r="A102" s="52" t="s">
        <v>48</v>
      </c>
      <c r="B102" s="14"/>
      <c r="C102" s="13"/>
      <c r="D102" s="13"/>
      <c r="E102" s="15"/>
      <c r="F102" s="15"/>
      <c r="G102" s="13"/>
      <c r="H102" s="50"/>
      <c r="I102" s="51"/>
      <c r="J102" s="85"/>
      <c r="K102" s="47"/>
    </row>
    <row r="103" spans="1:13" ht="27.75" customHeight="1" x14ac:dyDescent="0.2">
      <c r="A103" s="75" t="s">
        <v>41</v>
      </c>
      <c r="B103" s="76" t="s">
        <v>118</v>
      </c>
      <c r="C103" s="77">
        <v>337</v>
      </c>
      <c r="D103" s="76" t="s">
        <v>13</v>
      </c>
      <c r="E103" s="77">
        <v>0</v>
      </c>
      <c r="F103" s="77" t="s">
        <v>14</v>
      </c>
      <c r="G103" s="77" t="s">
        <v>40</v>
      </c>
      <c r="H103" s="78">
        <f>586600+L93</f>
        <v>586600</v>
      </c>
      <c r="I103" s="79">
        <v>2400</v>
      </c>
      <c r="J103" s="84"/>
      <c r="K103" s="80">
        <f>H103+I103</f>
        <v>589000</v>
      </c>
    </row>
    <row r="104" spans="1:13" s="1" customFormat="1" ht="20.100000000000001" customHeight="1" x14ac:dyDescent="0.2">
      <c r="A104" s="122" t="s">
        <v>7</v>
      </c>
      <c r="B104" s="12"/>
      <c r="C104" s="13"/>
      <c r="D104" s="12"/>
      <c r="E104" s="13"/>
      <c r="F104" s="11"/>
      <c r="G104" s="13"/>
      <c r="H104" s="30"/>
      <c r="I104" s="31"/>
      <c r="J104" s="31"/>
      <c r="K104" s="31"/>
      <c r="L104" s="6"/>
      <c r="M104" s="7"/>
    </row>
    <row r="105" spans="1:13" s="1" customFormat="1" ht="20.100000000000001" customHeight="1" x14ac:dyDescent="0.2">
      <c r="A105" s="122"/>
      <c r="B105" s="12"/>
      <c r="C105" s="13"/>
      <c r="D105" s="12"/>
      <c r="E105" s="13"/>
      <c r="F105" s="11"/>
      <c r="G105" s="13"/>
      <c r="H105" s="30"/>
      <c r="I105" s="31"/>
      <c r="J105" s="31"/>
      <c r="K105" s="31"/>
      <c r="L105" s="6"/>
      <c r="M105" s="7"/>
    </row>
    <row r="106" spans="1:13" s="1" customFormat="1" ht="59.25" customHeight="1" x14ac:dyDescent="0.2">
      <c r="A106" s="122"/>
      <c r="B106" s="128" t="s">
        <v>98</v>
      </c>
      <c r="C106" s="128"/>
      <c r="D106" s="128"/>
      <c r="E106" s="128"/>
      <c r="F106" s="128"/>
      <c r="G106" s="128"/>
      <c r="H106" s="128"/>
      <c r="I106" s="128"/>
      <c r="J106" s="128"/>
      <c r="K106" s="128"/>
      <c r="L106" s="6"/>
      <c r="M106" s="7"/>
    </row>
    <row r="107" spans="1:13" s="1" customFormat="1" ht="20.100000000000001" customHeight="1" x14ac:dyDescent="0.2">
      <c r="A107" s="122"/>
      <c r="B107" s="12" t="s">
        <v>99</v>
      </c>
      <c r="C107" s="13"/>
      <c r="D107" s="12"/>
      <c r="E107" s="13"/>
      <c r="F107" s="11"/>
      <c r="G107" s="13"/>
      <c r="H107" s="30"/>
      <c r="I107" s="31"/>
      <c r="J107" s="31"/>
      <c r="K107" s="31"/>
      <c r="L107" s="6"/>
      <c r="M107" s="7"/>
    </row>
    <row r="108" spans="1:13" s="1" customFormat="1" ht="20.100000000000001" customHeight="1" x14ac:dyDescent="0.2">
      <c r="A108" s="122"/>
      <c r="B108" s="12"/>
      <c r="C108" s="13"/>
      <c r="D108" s="12"/>
      <c r="E108" s="13"/>
      <c r="F108" s="11"/>
      <c r="G108" s="13"/>
      <c r="H108" s="30"/>
      <c r="I108" s="31"/>
      <c r="J108" s="31"/>
      <c r="K108" s="31"/>
      <c r="L108" s="6"/>
      <c r="M108" s="7"/>
    </row>
    <row r="109" spans="1:13" s="1" customFormat="1" ht="20.100000000000001" customHeight="1" x14ac:dyDescent="0.2">
      <c r="A109" s="122"/>
      <c r="B109" s="12"/>
      <c r="C109" s="13"/>
      <c r="D109" s="12"/>
      <c r="E109" s="13"/>
      <c r="F109" s="11"/>
      <c r="G109" s="13"/>
      <c r="H109" s="30"/>
      <c r="I109" s="31"/>
      <c r="J109" s="31"/>
      <c r="K109" s="31"/>
      <c r="L109" s="6"/>
      <c r="M109" s="7"/>
    </row>
    <row r="110" spans="1:13" s="1" customFormat="1" ht="20.100000000000001" customHeight="1" x14ac:dyDescent="0.2">
      <c r="A110" s="122"/>
      <c r="B110" s="12"/>
      <c r="C110" s="13"/>
      <c r="D110" s="12"/>
      <c r="E110" s="13"/>
      <c r="F110" s="11"/>
      <c r="G110" s="13"/>
      <c r="H110" s="30"/>
      <c r="I110" s="31"/>
      <c r="J110" s="31"/>
      <c r="K110" s="31"/>
      <c r="L110" s="6"/>
      <c r="M110" s="7"/>
    </row>
    <row r="111" spans="1:13" s="1" customFormat="1" ht="20.100000000000001" customHeight="1" x14ac:dyDescent="0.2">
      <c r="A111" s="122"/>
      <c r="B111" s="12"/>
      <c r="C111" s="13"/>
      <c r="D111" s="12"/>
      <c r="E111" s="13"/>
      <c r="F111" s="11"/>
      <c r="G111" s="13"/>
      <c r="H111" s="30"/>
      <c r="I111" s="31"/>
      <c r="J111" s="31"/>
      <c r="K111" s="31"/>
      <c r="L111" s="6"/>
      <c r="M111" s="7"/>
    </row>
    <row r="112" spans="1:13" s="1" customFormat="1" ht="30" customHeight="1" x14ac:dyDescent="0.2">
      <c r="A112" s="24" t="s">
        <v>10</v>
      </c>
      <c r="B112" s="24"/>
      <c r="C112" s="24"/>
      <c r="D112" s="24"/>
      <c r="E112" s="24"/>
      <c r="F112" s="24"/>
      <c r="G112" s="24"/>
      <c r="H112" s="24"/>
      <c r="I112" s="24"/>
      <c r="J112" s="24"/>
      <c r="K112" s="24"/>
      <c r="L112" s="6"/>
      <c r="M112" s="7"/>
    </row>
    <row r="113" spans="1:13" s="1" customFormat="1" ht="20.100000000000001" customHeight="1" thickBot="1" x14ac:dyDescent="0.25">
      <c r="A113" s="41"/>
      <c r="B113" s="37"/>
      <c r="C113" s="38"/>
      <c r="D113" s="38"/>
      <c r="E113" s="38"/>
      <c r="F113" s="38"/>
      <c r="G113" s="39"/>
      <c r="H113" s="38"/>
      <c r="I113" s="40"/>
      <c r="J113" s="40"/>
      <c r="K113" s="57"/>
      <c r="L113" s="6"/>
      <c r="M113" s="7"/>
    </row>
    <row r="114" spans="1:13" s="1" customFormat="1" ht="20.100000000000001" customHeight="1" x14ac:dyDescent="0.3">
      <c r="A114" s="42" t="s">
        <v>55</v>
      </c>
      <c r="B114" s="43"/>
      <c r="C114" s="43"/>
      <c r="D114" s="66"/>
      <c r="E114" s="43"/>
      <c r="F114" s="43"/>
      <c r="G114" s="43"/>
      <c r="H114" s="43"/>
      <c r="I114" s="44"/>
      <c r="J114" s="44"/>
      <c r="K114" s="45"/>
      <c r="L114" s="6"/>
      <c r="M114" s="7"/>
    </row>
    <row r="115" spans="1:13" s="1" customFormat="1" ht="20.100000000000001" customHeight="1" x14ac:dyDescent="0.2">
      <c r="A115" s="125"/>
      <c r="B115" s="126"/>
      <c r="C115" s="126"/>
      <c r="D115" s="126"/>
      <c r="E115" s="123"/>
      <c r="F115" s="123"/>
      <c r="G115" s="123"/>
      <c r="H115" s="123"/>
      <c r="I115" s="123"/>
      <c r="J115" s="123"/>
      <c r="K115" s="124"/>
      <c r="L115" s="6"/>
      <c r="M115" s="7"/>
    </row>
    <row r="116" spans="1:13" s="1" customFormat="1" ht="20.100000000000001" customHeight="1" x14ac:dyDescent="0.2">
      <c r="A116" s="90" t="s">
        <v>23</v>
      </c>
      <c r="B116" s="89"/>
      <c r="C116" s="89"/>
      <c r="D116" s="89"/>
      <c r="E116" s="95"/>
      <c r="F116" s="95" t="s">
        <v>25</v>
      </c>
      <c r="G116" s="102"/>
      <c r="H116" s="102"/>
      <c r="I116" s="102"/>
      <c r="J116" s="102"/>
      <c r="K116" s="103"/>
      <c r="L116" s="6"/>
      <c r="M116" s="7"/>
    </row>
    <row r="117" spans="1:13" s="1" customFormat="1" ht="21.95" customHeight="1" x14ac:dyDescent="0.2">
      <c r="A117" s="127" t="s">
        <v>52</v>
      </c>
      <c r="B117" s="126"/>
      <c r="C117" s="126"/>
      <c r="D117" s="126"/>
      <c r="E117" s="72"/>
      <c r="F117" s="72" t="s">
        <v>50</v>
      </c>
      <c r="G117" s="65"/>
      <c r="H117" s="65"/>
      <c r="I117" s="65"/>
      <c r="J117" s="94"/>
      <c r="K117" s="103"/>
      <c r="L117" s="6"/>
      <c r="M117" s="7"/>
    </row>
    <row r="118" spans="1:13" s="1" customFormat="1" ht="21.95" customHeight="1" x14ac:dyDescent="0.2">
      <c r="A118" s="88" t="s">
        <v>16</v>
      </c>
      <c r="B118" s="89"/>
      <c r="C118" s="89"/>
      <c r="D118" s="89"/>
      <c r="E118" s="72"/>
      <c r="F118" s="72" t="s">
        <v>76</v>
      </c>
      <c r="G118" s="102"/>
      <c r="H118" s="102"/>
      <c r="I118" s="102"/>
      <c r="J118" s="102"/>
      <c r="K118" s="103"/>
      <c r="L118" s="6"/>
      <c r="M118" s="7"/>
    </row>
    <row r="119" spans="1:13" s="1" customFormat="1" ht="21.95" customHeight="1" x14ac:dyDescent="0.2">
      <c r="A119" s="111" t="s">
        <v>17</v>
      </c>
      <c r="B119" s="110"/>
      <c r="C119" s="110"/>
      <c r="D119" s="110"/>
      <c r="E119" s="72"/>
      <c r="F119" s="72" t="s">
        <v>75</v>
      </c>
      <c r="G119" s="102"/>
      <c r="H119" s="102"/>
      <c r="I119" s="102"/>
      <c r="J119" s="102"/>
      <c r="K119" s="103"/>
      <c r="L119" s="6"/>
      <c r="M119" s="7"/>
    </row>
    <row r="120" spans="1:13" s="1" customFormat="1" ht="21.95" customHeight="1" x14ac:dyDescent="0.2">
      <c r="A120" s="111" t="s">
        <v>18</v>
      </c>
      <c r="B120" s="110"/>
      <c r="C120" s="110"/>
      <c r="D120" s="110"/>
      <c r="E120" s="72"/>
      <c r="F120" s="72" t="s">
        <v>20</v>
      </c>
      <c r="G120" s="102"/>
      <c r="H120" s="102"/>
      <c r="I120" s="102"/>
      <c r="J120" s="102"/>
      <c r="K120" s="103"/>
      <c r="L120" s="6"/>
      <c r="M120" s="7"/>
    </row>
    <row r="121" spans="1:13" s="1" customFormat="1" ht="21.95" customHeight="1" x14ac:dyDescent="0.2">
      <c r="A121" s="111" t="s">
        <v>67</v>
      </c>
      <c r="B121" s="110"/>
      <c r="C121" s="110"/>
      <c r="D121" s="110"/>
      <c r="E121" s="72"/>
      <c r="F121" s="72" t="s">
        <v>51</v>
      </c>
      <c r="G121" s="102"/>
      <c r="H121" s="102"/>
      <c r="I121" s="102"/>
      <c r="J121" s="102"/>
      <c r="K121" s="103"/>
      <c r="L121" s="6"/>
      <c r="M121" s="7"/>
    </row>
    <row r="122" spans="1:13" s="1" customFormat="1" ht="21.95" customHeight="1" x14ac:dyDescent="0.2">
      <c r="A122" s="111" t="s">
        <v>77</v>
      </c>
      <c r="B122" s="110"/>
      <c r="C122" s="110"/>
      <c r="D122" s="110"/>
      <c r="E122" s="72"/>
      <c r="F122" s="72" t="s">
        <v>21</v>
      </c>
      <c r="G122" s="102"/>
      <c r="H122" s="102"/>
      <c r="I122" s="102"/>
      <c r="J122" s="102"/>
      <c r="K122" s="103"/>
      <c r="L122" s="6"/>
      <c r="M122" s="7"/>
    </row>
    <row r="123" spans="1:13" s="1" customFormat="1" ht="21.95" customHeight="1" x14ac:dyDescent="0.2">
      <c r="A123" s="111" t="s">
        <v>53</v>
      </c>
      <c r="B123" s="110"/>
      <c r="C123" s="110"/>
      <c r="D123" s="110"/>
      <c r="E123" s="72"/>
      <c r="F123" s="72" t="s">
        <v>61</v>
      </c>
      <c r="G123" s="102"/>
      <c r="H123" s="102"/>
      <c r="I123" s="102"/>
      <c r="J123" s="102"/>
      <c r="K123" s="103"/>
      <c r="L123" s="6"/>
      <c r="M123" s="7"/>
    </row>
    <row r="124" spans="1:13" s="1" customFormat="1" ht="21.95" customHeight="1" x14ac:dyDescent="0.2">
      <c r="A124" s="111" t="s">
        <v>101</v>
      </c>
      <c r="B124" s="110"/>
      <c r="C124" s="110"/>
      <c r="D124" s="110"/>
      <c r="E124" s="72"/>
      <c r="F124" s="72" t="s">
        <v>66</v>
      </c>
      <c r="G124" s="102"/>
      <c r="H124" s="102"/>
      <c r="I124" s="102"/>
      <c r="J124" s="102"/>
      <c r="K124" s="87"/>
      <c r="L124" s="6"/>
      <c r="M124" s="7"/>
    </row>
    <row r="125" spans="1:13" s="1" customFormat="1" ht="21.95" customHeight="1" x14ac:dyDescent="0.2">
      <c r="A125" s="127" t="s">
        <v>74</v>
      </c>
      <c r="B125" s="126"/>
      <c r="C125" s="126"/>
      <c r="D125" s="126"/>
      <c r="E125" s="72"/>
      <c r="F125" s="86"/>
      <c r="G125" s="86"/>
      <c r="H125" s="86"/>
      <c r="I125" s="86"/>
      <c r="J125" s="86"/>
      <c r="K125" s="87"/>
      <c r="L125" s="6"/>
      <c r="M125" s="7"/>
    </row>
    <row r="126" spans="1:13" s="1" customFormat="1" ht="21.95" customHeight="1" x14ac:dyDescent="0.2">
      <c r="A126" s="127" t="s">
        <v>108</v>
      </c>
      <c r="B126" s="126"/>
      <c r="C126" s="126"/>
      <c r="D126" s="126"/>
      <c r="E126" s="72"/>
      <c r="F126" s="91"/>
      <c r="G126" s="91"/>
      <c r="H126" s="91"/>
      <c r="I126" s="91"/>
      <c r="J126" s="86"/>
      <c r="K126" s="87"/>
      <c r="L126" s="6"/>
      <c r="M126" s="7"/>
    </row>
    <row r="127" spans="1:13" s="1" customFormat="1" ht="21.95" customHeight="1" x14ac:dyDescent="0.2">
      <c r="A127" s="112"/>
      <c r="B127" s="113"/>
      <c r="C127" s="113"/>
      <c r="D127" s="113"/>
      <c r="E127" s="72"/>
      <c r="F127" s="114"/>
      <c r="G127" s="114"/>
      <c r="H127" s="114"/>
      <c r="I127" s="114"/>
      <c r="J127" s="114"/>
      <c r="K127" s="115"/>
      <c r="L127" s="6"/>
      <c r="M127" s="7"/>
    </row>
    <row r="128" spans="1:13" s="1" customFormat="1" ht="21.95" customHeight="1" x14ac:dyDescent="0.2">
      <c r="A128" s="90" t="s">
        <v>24</v>
      </c>
      <c r="B128" s="89"/>
      <c r="C128" s="89"/>
      <c r="D128" s="89"/>
      <c r="E128" s="95"/>
      <c r="F128" s="95" t="s">
        <v>26</v>
      </c>
      <c r="G128" s="102"/>
      <c r="H128" s="102"/>
      <c r="I128" s="102"/>
      <c r="J128" s="102"/>
      <c r="K128" s="103"/>
      <c r="L128" s="6"/>
      <c r="M128" s="7"/>
    </row>
    <row r="129" spans="1:13" s="1" customFormat="1" ht="21.95" customHeight="1" x14ac:dyDescent="0.2">
      <c r="A129" s="127" t="s">
        <v>56</v>
      </c>
      <c r="B129" s="126"/>
      <c r="C129" s="126"/>
      <c r="D129" s="126"/>
      <c r="E129" s="72"/>
      <c r="F129" s="72" t="s">
        <v>57</v>
      </c>
      <c r="G129" s="102"/>
      <c r="H129" s="102"/>
      <c r="I129" s="102"/>
      <c r="J129" s="102"/>
      <c r="K129" s="103"/>
      <c r="L129" s="6"/>
      <c r="M129" s="7"/>
    </row>
    <row r="130" spans="1:13" s="1" customFormat="1" ht="21.95" customHeight="1" x14ac:dyDescent="0.2">
      <c r="A130" s="127" t="s">
        <v>102</v>
      </c>
      <c r="B130" s="126"/>
      <c r="C130" s="126"/>
      <c r="D130" s="126"/>
      <c r="E130" s="72"/>
      <c r="F130" s="72" t="s">
        <v>107</v>
      </c>
      <c r="G130" s="102"/>
      <c r="H130" s="102"/>
      <c r="I130" s="102"/>
      <c r="J130" s="102"/>
      <c r="K130" s="103"/>
      <c r="L130" s="6"/>
      <c r="M130" s="7"/>
    </row>
    <row r="131" spans="1:13" s="1" customFormat="1" ht="21.95" customHeight="1" x14ac:dyDescent="0.2">
      <c r="A131" s="127" t="s">
        <v>103</v>
      </c>
      <c r="B131" s="126"/>
      <c r="C131" s="126"/>
      <c r="D131" s="126"/>
      <c r="E131" s="72"/>
      <c r="F131" s="72" t="s">
        <v>31</v>
      </c>
      <c r="G131" s="102"/>
      <c r="H131" s="102"/>
      <c r="I131" s="102"/>
      <c r="J131" s="102"/>
      <c r="K131" s="103"/>
      <c r="L131" s="6"/>
      <c r="M131" s="7"/>
    </row>
    <row r="132" spans="1:13" s="1" customFormat="1" ht="21.95" customHeight="1" x14ac:dyDescent="0.2">
      <c r="A132" s="99" t="s">
        <v>58</v>
      </c>
      <c r="B132" s="100"/>
      <c r="C132" s="100"/>
      <c r="D132" s="100"/>
      <c r="E132" s="72"/>
      <c r="F132" s="72" t="s">
        <v>62</v>
      </c>
      <c r="G132" s="102"/>
      <c r="H132" s="102"/>
      <c r="I132" s="102"/>
      <c r="J132" s="102"/>
      <c r="K132" s="103"/>
      <c r="L132" s="6"/>
      <c r="M132" s="7"/>
    </row>
    <row r="133" spans="1:13" s="1" customFormat="1" ht="21.95" customHeight="1" x14ac:dyDescent="0.2">
      <c r="A133" s="99" t="s">
        <v>73</v>
      </c>
      <c r="B133" s="100"/>
      <c r="C133" s="100"/>
      <c r="D133" s="100"/>
      <c r="E133" s="72"/>
      <c r="F133" s="72" t="s">
        <v>63</v>
      </c>
      <c r="G133" s="102"/>
      <c r="H133" s="102"/>
      <c r="I133" s="102"/>
      <c r="J133" s="102"/>
      <c r="K133" s="103"/>
      <c r="L133" s="6"/>
      <c r="M133" s="7"/>
    </row>
    <row r="134" spans="1:13" s="1" customFormat="1" ht="21.95" customHeight="1" x14ac:dyDescent="0.2">
      <c r="A134" s="99" t="s">
        <v>72</v>
      </c>
      <c r="B134" s="100"/>
      <c r="C134" s="100"/>
      <c r="D134" s="100"/>
      <c r="E134" s="72"/>
      <c r="F134" s="72" t="s">
        <v>32</v>
      </c>
      <c r="G134" s="102"/>
      <c r="H134" s="102"/>
      <c r="I134" s="102"/>
      <c r="J134" s="102"/>
      <c r="K134" s="103"/>
      <c r="L134" s="6"/>
      <c r="M134" s="7"/>
    </row>
    <row r="135" spans="1:13" s="1" customFormat="1" ht="21.95" customHeight="1" x14ac:dyDescent="0.2">
      <c r="A135" s="99" t="s">
        <v>19</v>
      </c>
      <c r="B135" s="100"/>
      <c r="C135" s="100"/>
      <c r="D135" s="100"/>
      <c r="E135" s="72"/>
      <c r="F135" s="72" t="s">
        <v>64</v>
      </c>
      <c r="G135" s="102"/>
      <c r="H135" s="102"/>
      <c r="I135" s="102"/>
      <c r="J135" s="102"/>
      <c r="K135" s="103"/>
      <c r="L135" s="6"/>
      <c r="M135" s="7"/>
    </row>
    <row r="136" spans="1:13" s="1" customFormat="1" ht="21.95" customHeight="1" x14ac:dyDescent="0.2">
      <c r="A136" s="99" t="s">
        <v>71</v>
      </c>
      <c r="B136" s="101"/>
      <c r="C136" s="101"/>
      <c r="D136" s="101"/>
      <c r="E136" s="72"/>
      <c r="F136" s="72" t="s">
        <v>110</v>
      </c>
      <c r="G136" s="102"/>
      <c r="H136" s="102"/>
      <c r="I136" s="102"/>
      <c r="J136" s="102"/>
      <c r="K136" s="103"/>
      <c r="L136" s="6"/>
      <c r="M136" s="7"/>
    </row>
    <row r="137" spans="1:13" s="1" customFormat="1" ht="21.95" customHeight="1" x14ac:dyDescent="0.2">
      <c r="A137" s="99" t="s">
        <v>22</v>
      </c>
      <c r="B137" s="100"/>
      <c r="C137" s="100"/>
      <c r="D137" s="100"/>
      <c r="E137" s="72"/>
      <c r="F137" s="72" t="s">
        <v>34</v>
      </c>
      <c r="G137" s="102"/>
      <c r="H137" s="102"/>
      <c r="I137" s="102"/>
      <c r="J137" s="102"/>
      <c r="K137" s="103"/>
      <c r="L137" s="6"/>
      <c r="M137" s="7"/>
    </row>
    <row r="138" spans="1:13" s="1" customFormat="1" ht="21.95" customHeight="1" x14ac:dyDescent="0.2">
      <c r="A138" s="112" t="s">
        <v>104</v>
      </c>
      <c r="B138" s="113"/>
      <c r="C138" s="113"/>
      <c r="D138" s="113"/>
      <c r="E138" s="72"/>
      <c r="F138" s="72" t="s">
        <v>92</v>
      </c>
      <c r="G138" s="102"/>
      <c r="H138" s="102"/>
      <c r="I138" s="102"/>
      <c r="J138" s="102"/>
      <c r="K138" s="103"/>
      <c r="L138" s="6"/>
      <c r="M138" s="7"/>
    </row>
    <row r="139" spans="1:13" s="1" customFormat="1" ht="21.95" customHeight="1" x14ac:dyDescent="0.2">
      <c r="A139" s="112" t="s">
        <v>59</v>
      </c>
      <c r="B139" s="113"/>
      <c r="C139" s="113"/>
      <c r="D139" s="113"/>
      <c r="E139" s="72"/>
      <c r="F139" s="72" t="s">
        <v>111</v>
      </c>
      <c r="G139" s="102"/>
      <c r="H139" s="102"/>
      <c r="I139" s="102"/>
      <c r="J139" s="102"/>
      <c r="K139" s="103"/>
      <c r="L139" s="6"/>
      <c r="M139" s="7"/>
    </row>
    <row r="140" spans="1:13" s="1" customFormat="1" ht="21.95" customHeight="1" x14ac:dyDescent="0.2">
      <c r="A140" s="112" t="s">
        <v>27</v>
      </c>
      <c r="B140" s="113"/>
      <c r="C140" s="113"/>
      <c r="D140" s="113"/>
      <c r="E140" s="72"/>
      <c r="F140" s="116" t="s">
        <v>91</v>
      </c>
      <c r="G140" s="117"/>
      <c r="H140" s="102"/>
      <c r="I140" s="102"/>
      <c r="J140" s="102"/>
      <c r="K140" s="103"/>
      <c r="L140" s="6"/>
      <c r="M140" s="7"/>
    </row>
    <row r="141" spans="1:13" s="1" customFormat="1" ht="21.95" customHeight="1" x14ac:dyDescent="0.2">
      <c r="A141" s="112" t="s">
        <v>60</v>
      </c>
      <c r="B141" s="113"/>
      <c r="C141" s="113"/>
      <c r="D141" s="113"/>
      <c r="E141" s="72"/>
      <c r="F141" s="72" t="s">
        <v>112</v>
      </c>
      <c r="G141" s="102"/>
      <c r="H141" s="102"/>
      <c r="I141" s="102"/>
      <c r="J141" s="102"/>
      <c r="K141" s="103"/>
      <c r="L141" s="6"/>
      <c r="M141" s="7"/>
    </row>
    <row r="142" spans="1:13" s="1" customFormat="1" ht="21.95" customHeight="1" x14ac:dyDescent="0.2">
      <c r="A142" s="112" t="s">
        <v>70</v>
      </c>
      <c r="B142" s="113"/>
      <c r="C142" s="113"/>
      <c r="D142" s="113"/>
      <c r="E142" s="72"/>
      <c r="F142" s="72" t="s">
        <v>33</v>
      </c>
      <c r="G142" s="102"/>
      <c r="H142" s="102"/>
      <c r="I142" s="102"/>
      <c r="J142" s="102"/>
      <c r="K142" s="103"/>
      <c r="L142" s="6"/>
      <c r="M142" s="7"/>
    </row>
    <row r="143" spans="1:13" s="1" customFormat="1" ht="21.95" customHeight="1" x14ac:dyDescent="0.2">
      <c r="A143" s="112" t="s">
        <v>69</v>
      </c>
      <c r="B143" s="113"/>
      <c r="C143" s="113"/>
      <c r="D143" s="113"/>
      <c r="E143" s="72"/>
      <c r="F143" s="72" t="s">
        <v>35</v>
      </c>
      <c r="G143" s="102"/>
      <c r="H143" s="102"/>
      <c r="I143" s="102"/>
      <c r="J143" s="102"/>
      <c r="K143" s="103"/>
      <c r="L143" s="6"/>
      <c r="M143" s="7"/>
    </row>
    <row r="144" spans="1:13" s="1" customFormat="1" ht="21.95" customHeight="1" x14ac:dyDescent="0.2">
      <c r="A144" s="112" t="s">
        <v>28</v>
      </c>
      <c r="B144" s="113"/>
      <c r="C144" s="113"/>
      <c r="D144" s="113"/>
      <c r="E144" s="72"/>
      <c r="F144" s="72"/>
      <c r="G144" s="102"/>
      <c r="H144" s="102"/>
      <c r="I144" s="102"/>
      <c r="J144" s="102"/>
      <c r="K144" s="103"/>
      <c r="L144" s="56"/>
      <c r="M144" s="7"/>
    </row>
    <row r="145" spans="1:16" s="4" customFormat="1" ht="21.95" customHeight="1" x14ac:dyDescent="0.2">
      <c r="A145" s="112" t="s">
        <v>30</v>
      </c>
      <c r="B145" s="113"/>
      <c r="C145" s="113"/>
      <c r="D145" s="113"/>
      <c r="E145" s="72"/>
      <c r="F145" s="72"/>
      <c r="G145" s="102"/>
      <c r="H145" s="102"/>
      <c r="I145" s="102"/>
      <c r="J145" s="102"/>
      <c r="K145" s="103"/>
      <c r="L145" s="10"/>
      <c r="M145" s="1"/>
      <c r="N145" s="1"/>
      <c r="O145" s="1"/>
      <c r="P145" s="1"/>
    </row>
    <row r="146" spans="1:16" s="4" customFormat="1" ht="21.95" customHeight="1" x14ac:dyDescent="0.2">
      <c r="A146" s="112" t="s">
        <v>68</v>
      </c>
      <c r="B146" s="113"/>
      <c r="C146" s="113"/>
      <c r="D146" s="113"/>
      <c r="E146" s="72"/>
      <c r="F146" s="72"/>
      <c r="G146" s="102"/>
      <c r="H146" s="102"/>
      <c r="I146" s="102"/>
      <c r="J146" s="102"/>
      <c r="K146" s="103"/>
      <c r="L146" s="10"/>
      <c r="M146" s="1"/>
      <c r="N146" s="1"/>
      <c r="O146" s="1"/>
      <c r="P146" s="1"/>
    </row>
    <row r="147" spans="1:16" s="4" customFormat="1" ht="21.95" customHeight="1" x14ac:dyDescent="0.2">
      <c r="A147" s="112" t="s">
        <v>105</v>
      </c>
      <c r="B147" s="113"/>
      <c r="C147" s="113"/>
      <c r="D147" s="113"/>
      <c r="E147" s="114"/>
      <c r="F147" s="72"/>
      <c r="G147" s="102"/>
      <c r="H147" s="102"/>
      <c r="I147" s="102"/>
      <c r="J147" s="102"/>
      <c r="K147" s="103"/>
      <c r="L147" s="1"/>
      <c r="M147" s="1"/>
      <c r="N147" s="1"/>
      <c r="O147" s="1"/>
      <c r="P147" s="1"/>
    </row>
    <row r="148" spans="1:16" s="4" customFormat="1" ht="21.95" customHeight="1" x14ac:dyDescent="0.2">
      <c r="A148" s="67" t="s">
        <v>106</v>
      </c>
      <c r="B148" s="118"/>
      <c r="C148" s="113"/>
      <c r="D148" s="118"/>
      <c r="E148" s="69"/>
      <c r="F148" s="72"/>
      <c r="G148" s="102"/>
      <c r="H148" s="102"/>
      <c r="I148" s="102"/>
      <c r="J148" s="102"/>
      <c r="K148" s="103"/>
      <c r="L148" s="1"/>
      <c r="M148" s="1"/>
      <c r="N148" s="1"/>
      <c r="O148" s="1"/>
      <c r="P148" s="1"/>
    </row>
    <row r="149" spans="1:16" s="55" customFormat="1" ht="21.95" customHeight="1" thickBot="1" x14ac:dyDescent="0.25">
      <c r="A149" s="81"/>
      <c r="B149" s="82"/>
      <c r="C149" s="82"/>
      <c r="D149" s="82"/>
      <c r="E149" s="123"/>
      <c r="F149" s="123"/>
      <c r="G149" s="123"/>
      <c r="H149" s="123"/>
      <c r="I149" s="123"/>
      <c r="J149" s="123"/>
      <c r="K149" s="124"/>
      <c r="L149" s="32"/>
      <c r="M149" s="32"/>
      <c r="N149" s="32"/>
      <c r="O149" s="32"/>
      <c r="P149" s="32"/>
    </row>
    <row r="150" spans="1:16" s="55" customFormat="1" ht="21.95" customHeight="1" x14ac:dyDescent="0.3">
      <c r="A150" s="42"/>
      <c r="B150" s="43"/>
      <c r="C150" s="43"/>
      <c r="D150" s="119"/>
      <c r="E150" s="43"/>
      <c r="F150" s="43"/>
      <c r="G150" s="43"/>
      <c r="H150" s="43"/>
      <c r="I150" s="44"/>
      <c r="J150" s="44"/>
      <c r="K150" s="45"/>
      <c r="L150" s="32"/>
      <c r="M150" s="32"/>
      <c r="N150" s="32"/>
      <c r="O150" s="32"/>
      <c r="P150" s="32"/>
    </row>
    <row r="151" spans="1:16" s="55" customFormat="1" ht="21.95" customHeight="1" x14ac:dyDescent="0.2">
      <c r="A151" s="125" t="s">
        <v>54</v>
      </c>
      <c r="B151" s="126"/>
      <c r="C151" s="126"/>
      <c r="D151" s="124"/>
      <c r="E151" s="95"/>
      <c r="F151" s="95" t="s">
        <v>78</v>
      </c>
      <c r="G151" s="95"/>
      <c r="H151" s="95"/>
      <c r="I151" s="95"/>
      <c r="J151" s="95"/>
      <c r="K151" s="70"/>
      <c r="L151" s="32"/>
      <c r="M151" s="32"/>
      <c r="N151" s="32"/>
      <c r="O151" s="32"/>
      <c r="P151" s="32"/>
    </row>
    <row r="152" spans="1:16" s="55" customFormat="1" ht="21.95" customHeight="1" x14ac:dyDescent="0.2">
      <c r="A152" s="67" t="s">
        <v>85</v>
      </c>
      <c r="B152" s="113"/>
      <c r="C152" s="113"/>
      <c r="D152" s="115"/>
      <c r="E152" s="95"/>
      <c r="F152" s="72" t="s">
        <v>86</v>
      </c>
      <c r="G152" s="95"/>
      <c r="H152" s="95"/>
      <c r="I152" s="95"/>
      <c r="J152" s="95"/>
      <c r="K152" s="70"/>
      <c r="L152" s="32"/>
      <c r="M152" s="32"/>
      <c r="N152" s="32"/>
      <c r="O152" s="32"/>
      <c r="P152" s="32"/>
    </row>
    <row r="153" spans="1:16" s="55" customFormat="1" ht="21.95" customHeight="1" x14ac:dyDescent="0.2">
      <c r="A153" s="67" t="s">
        <v>113</v>
      </c>
      <c r="B153" s="65"/>
      <c r="C153" s="65"/>
      <c r="D153" s="70"/>
      <c r="E153" s="65"/>
      <c r="F153" s="72" t="s">
        <v>87</v>
      </c>
      <c r="G153" s="69"/>
      <c r="H153" s="69"/>
      <c r="I153" s="69"/>
      <c r="J153" s="69"/>
      <c r="K153" s="70"/>
      <c r="L153" s="32"/>
      <c r="M153" s="32"/>
      <c r="N153" s="32"/>
      <c r="O153" s="32"/>
      <c r="P153" s="32"/>
    </row>
    <row r="154" spans="1:16" s="55" customFormat="1" ht="21.95" customHeight="1" x14ac:dyDescent="0.2">
      <c r="A154" s="67" t="s">
        <v>109</v>
      </c>
      <c r="B154" s="65"/>
      <c r="C154" s="65"/>
      <c r="D154" s="70"/>
      <c r="E154" s="65"/>
      <c r="F154" s="72" t="s">
        <v>88</v>
      </c>
      <c r="G154" s="69"/>
      <c r="H154" s="69"/>
      <c r="I154" s="69"/>
      <c r="J154" s="69"/>
      <c r="K154" s="70"/>
      <c r="L154" s="32"/>
      <c r="M154" s="32"/>
      <c r="N154" s="32"/>
      <c r="O154" s="32"/>
      <c r="P154" s="32"/>
    </row>
    <row r="155" spans="1:16" s="55" customFormat="1" ht="21.95" customHeight="1" x14ac:dyDescent="0.2">
      <c r="A155" s="67" t="s">
        <v>114</v>
      </c>
      <c r="B155" s="65"/>
      <c r="C155" s="65"/>
      <c r="D155" s="70"/>
      <c r="E155" s="106"/>
      <c r="F155" s="72" t="s">
        <v>89</v>
      </c>
      <c r="G155" s="65"/>
      <c r="H155" s="65"/>
      <c r="I155" s="69"/>
      <c r="J155" s="69"/>
      <c r="K155" s="70"/>
      <c r="L155" s="32"/>
      <c r="M155" s="32"/>
      <c r="N155" s="32"/>
      <c r="O155" s="32"/>
      <c r="P155" s="32"/>
    </row>
    <row r="156" spans="1:16" s="55" customFormat="1" ht="21.95" customHeight="1" x14ac:dyDescent="0.2">
      <c r="A156" s="67" t="s">
        <v>93</v>
      </c>
      <c r="B156" s="65"/>
      <c r="C156" s="65"/>
      <c r="D156" s="70"/>
      <c r="E156" s="68"/>
      <c r="F156" s="72" t="s">
        <v>115</v>
      </c>
      <c r="G156" s="67"/>
      <c r="H156" s="67"/>
      <c r="I156" s="69"/>
      <c r="J156" s="69"/>
      <c r="K156" s="70"/>
      <c r="L156" s="32"/>
      <c r="M156" s="32"/>
      <c r="N156" s="32"/>
      <c r="O156" s="32"/>
      <c r="P156" s="32"/>
    </row>
    <row r="157" spans="1:16" s="55" customFormat="1" ht="21.95" customHeight="1" x14ac:dyDescent="0.2">
      <c r="A157" s="67" t="s">
        <v>79</v>
      </c>
      <c r="B157" s="65"/>
      <c r="C157" s="65"/>
      <c r="D157" s="70"/>
      <c r="E157" s="68"/>
      <c r="F157" s="72" t="s">
        <v>90</v>
      </c>
      <c r="G157" s="67"/>
      <c r="H157" s="72"/>
      <c r="I157" s="69"/>
      <c r="J157" s="69"/>
      <c r="K157" s="70"/>
      <c r="L157" s="32"/>
      <c r="M157" s="32"/>
      <c r="N157" s="32"/>
      <c r="O157" s="32"/>
      <c r="P157" s="32"/>
    </row>
    <row r="158" spans="1:16" s="55" customFormat="1" ht="21.95" customHeight="1" x14ac:dyDescent="0.2">
      <c r="A158" s="67" t="s">
        <v>80</v>
      </c>
      <c r="B158" s="65"/>
      <c r="C158" s="65"/>
      <c r="D158" s="70"/>
      <c r="E158" s="68"/>
      <c r="F158" s="72"/>
      <c r="G158" s="72"/>
      <c r="H158" s="72"/>
      <c r="I158" s="69"/>
      <c r="J158" s="69"/>
      <c r="K158" s="70"/>
      <c r="L158" s="32"/>
      <c r="M158" s="32"/>
      <c r="N158" s="32"/>
      <c r="O158" s="32"/>
      <c r="P158" s="32"/>
    </row>
    <row r="159" spans="1:16" s="55" customFormat="1" ht="21.95" customHeight="1" x14ac:dyDescent="0.2">
      <c r="A159" s="67" t="s">
        <v>29</v>
      </c>
      <c r="B159" s="65"/>
      <c r="C159" s="65"/>
      <c r="D159" s="70"/>
      <c r="E159" s="68"/>
      <c r="F159" s="72"/>
      <c r="G159" s="72"/>
      <c r="H159" s="72"/>
      <c r="I159" s="65"/>
      <c r="J159" s="65"/>
      <c r="K159" s="70"/>
      <c r="L159" s="32"/>
      <c r="M159" s="32"/>
      <c r="N159" s="32"/>
      <c r="O159" s="32"/>
      <c r="P159" s="32"/>
    </row>
    <row r="160" spans="1:16" s="55" customFormat="1" ht="21.95" customHeight="1" x14ac:dyDescent="0.2">
      <c r="A160" s="67" t="s">
        <v>81</v>
      </c>
      <c r="B160" s="65"/>
      <c r="C160" s="65"/>
      <c r="D160" s="70"/>
      <c r="E160" s="68"/>
      <c r="F160" s="72"/>
      <c r="G160" s="72"/>
      <c r="H160" s="72"/>
      <c r="I160" s="65"/>
      <c r="J160" s="65"/>
      <c r="K160" s="70"/>
      <c r="L160" s="32"/>
      <c r="M160" s="32"/>
      <c r="N160" s="32"/>
      <c r="O160" s="32"/>
      <c r="P160" s="32"/>
    </row>
    <row r="161" spans="1:16" s="55" customFormat="1" ht="21.95" customHeight="1" x14ac:dyDescent="0.2">
      <c r="A161" s="67" t="s">
        <v>82</v>
      </c>
      <c r="B161" s="65"/>
      <c r="C161" s="65"/>
      <c r="D161" s="70"/>
      <c r="E161" s="104"/>
      <c r="F161" s="72"/>
      <c r="G161" s="105"/>
      <c r="H161" s="105"/>
      <c r="I161" s="65"/>
      <c r="J161" s="65"/>
      <c r="K161" s="70"/>
      <c r="L161" s="32"/>
      <c r="M161" s="32"/>
      <c r="N161" s="32"/>
      <c r="O161" s="32"/>
      <c r="P161" s="32"/>
    </row>
    <row r="162" spans="1:16" s="55" customFormat="1" ht="21.95" customHeight="1" x14ac:dyDescent="0.2">
      <c r="A162" s="67" t="s">
        <v>83</v>
      </c>
      <c r="B162" s="65"/>
      <c r="C162" s="65"/>
      <c r="D162" s="70"/>
      <c r="E162" s="104"/>
      <c r="F162" s="72"/>
      <c r="G162" s="105"/>
      <c r="H162" s="105"/>
      <c r="I162" s="65"/>
      <c r="J162" s="65"/>
      <c r="K162" s="70"/>
      <c r="L162" s="32"/>
      <c r="M162" s="32"/>
      <c r="N162" s="32"/>
      <c r="O162" s="32"/>
      <c r="P162" s="32"/>
    </row>
    <row r="163" spans="1:16" s="55" customFormat="1" ht="21.95" customHeight="1" thickBot="1" x14ac:dyDescent="0.25">
      <c r="A163" s="71" t="s">
        <v>84</v>
      </c>
      <c r="B163" s="92"/>
      <c r="C163" s="92"/>
      <c r="D163" s="93"/>
      <c r="E163" s="108"/>
      <c r="F163" s="109"/>
      <c r="G163" s="107"/>
      <c r="H163" s="107"/>
      <c r="I163" s="92"/>
      <c r="J163" s="92"/>
      <c r="K163" s="93"/>
      <c r="L163" s="32"/>
      <c r="M163" s="32"/>
      <c r="N163" s="32"/>
      <c r="O163" s="32"/>
      <c r="P163" s="32"/>
    </row>
    <row r="164" spans="1:16" s="55" customFormat="1" ht="21.95" customHeight="1" x14ac:dyDescent="0.2">
      <c r="A164" s="72"/>
      <c r="B164" s="65"/>
      <c r="C164" s="65"/>
      <c r="D164" s="65"/>
      <c r="E164" s="104"/>
      <c r="F164" s="72"/>
      <c r="G164" s="113"/>
      <c r="H164" s="113"/>
      <c r="I164" s="65"/>
      <c r="J164" s="65"/>
      <c r="K164" s="65"/>
      <c r="L164" s="32"/>
      <c r="M164" s="32"/>
      <c r="N164" s="32"/>
      <c r="O164" s="32"/>
      <c r="P164" s="32"/>
    </row>
    <row r="165" spans="1:16" s="55" customFormat="1" ht="21.95" customHeight="1" x14ac:dyDescent="0.2">
      <c r="A165" s="72"/>
      <c r="B165" s="65"/>
      <c r="C165" s="65"/>
      <c r="D165" s="65"/>
      <c r="E165" s="104"/>
      <c r="F165" s="72"/>
      <c r="G165" s="113"/>
      <c r="H165" s="113"/>
      <c r="I165" s="65"/>
      <c r="J165" s="65"/>
      <c r="K165" s="65"/>
      <c r="L165" s="32"/>
      <c r="M165" s="32"/>
      <c r="N165" s="32"/>
      <c r="O165" s="32"/>
      <c r="P165" s="32"/>
    </row>
    <row r="166" spans="1:16" s="55" customFormat="1" ht="21.95" customHeight="1" x14ac:dyDescent="0.2">
      <c r="A166" s="72"/>
      <c r="B166" s="65"/>
      <c r="C166" s="65"/>
      <c r="D166" s="65"/>
      <c r="E166" s="65"/>
      <c r="F166" s="69"/>
      <c r="G166" s="69"/>
      <c r="H166" s="69"/>
      <c r="I166" s="69"/>
      <c r="J166" s="69"/>
      <c r="K166" s="65"/>
      <c r="L166" s="32"/>
      <c r="M166" s="32"/>
      <c r="N166" s="32"/>
      <c r="O166" s="32"/>
      <c r="P166" s="32"/>
    </row>
    <row r="167" spans="1:16" s="8" customFormat="1" ht="21.95" customHeight="1" x14ac:dyDescent="0.25">
      <c r="A167" s="24" t="s">
        <v>44</v>
      </c>
      <c r="B167" s="25"/>
      <c r="C167" s="26"/>
      <c r="D167" s="26"/>
      <c r="E167" s="26"/>
      <c r="F167" s="26"/>
      <c r="G167" s="26"/>
      <c r="H167" s="54"/>
      <c r="I167" s="23" t="s">
        <v>45</v>
      </c>
      <c r="J167" s="54" t="s">
        <v>46</v>
      </c>
      <c r="K167" s="54" t="s">
        <v>37</v>
      </c>
      <c r="L167" s="121"/>
    </row>
    <row r="168" spans="1:16" s="55" customFormat="1" ht="51.95" customHeight="1" x14ac:dyDescent="0.2">
      <c r="A168" s="134" t="s">
        <v>116</v>
      </c>
      <c r="B168" s="135"/>
      <c r="C168" s="135"/>
      <c r="D168" s="135"/>
      <c r="E168" s="135"/>
      <c r="F168" s="135"/>
      <c r="G168" s="135"/>
      <c r="H168" s="131"/>
      <c r="I168" s="131">
        <v>22000</v>
      </c>
      <c r="J168" s="131">
        <v>22000</v>
      </c>
      <c r="K168" s="131" t="s">
        <v>47</v>
      </c>
      <c r="L168" s="129"/>
      <c r="M168" s="1"/>
      <c r="N168" s="32"/>
      <c r="O168" s="32"/>
      <c r="P168" s="32"/>
    </row>
    <row r="169" spans="1:16" s="55" customFormat="1" ht="54" customHeight="1" x14ac:dyDescent="0.2">
      <c r="A169" s="136"/>
      <c r="B169" s="137"/>
      <c r="C169" s="137"/>
      <c r="D169" s="137"/>
      <c r="E169" s="137"/>
      <c r="F169" s="137"/>
      <c r="G169" s="137"/>
      <c r="H169" s="129"/>
      <c r="I169" s="129"/>
      <c r="J169" s="129"/>
      <c r="K169" s="129"/>
      <c r="L169" s="129"/>
      <c r="M169" s="1"/>
      <c r="N169" s="32"/>
      <c r="O169" s="32"/>
      <c r="P169" s="32"/>
    </row>
    <row r="170" spans="1:16" s="55" customFormat="1" ht="38.450000000000003" customHeight="1" x14ac:dyDescent="0.2">
      <c r="A170" s="137"/>
      <c r="B170" s="137"/>
      <c r="C170" s="137"/>
      <c r="D170" s="137"/>
      <c r="E170" s="137"/>
      <c r="F170" s="137"/>
      <c r="G170" s="137"/>
      <c r="H170" s="130"/>
      <c r="I170" s="132"/>
      <c r="J170" s="132"/>
      <c r="K170" s="132"/>
      <c r="L170" s="130"/>
      <c r="M170" s="1"/>
      <c r="N170" s="32"/>
      <c r="O170" s="32"/>
      <c r="P170" s="32"/>
    </row>
    <row r="171" spans="1:16" s="55" customFormat="1" ht="51.95" customHeight="1" x14ac:dyDescent="0.2">
      <c r="A171" s="134" t="s">
        <v>117</v>
      </c>
      <c r="B171" s="135"/>
      <c r="C171" s="135"/>
      <c r="D171" s="135"/>
      <c r="E171" s="135"/>
      <c r="F171" s="135"/>
      <c r="G171" s="135"/>
      <c r="H171" s="131"/>
      <c r="I171" s="131">
        <v>40000</v>
      </c>
      <c r="J171" s="131">
        <v>34500</v>
      </c>
      <c r="K171" s="131" t="s">
        <v>8</v>
      </c>
      <c r="L171" s="129"/>
      <c r="M171" s="1"/>
      <c r="N171" s="32"/>
      <c r="O171" s="32"/>
      <c r="P171" s="32"/>
    </row>
    <row r="172" spans="1:16" s="55" customFormat="1" ht="54" customHeight="1" x14ac:dyDescent="0.2">
      <c r="A172" s="136"/>
      <c r="B172" s="137"/>
      <c r="C172" s="137"/>
      <c r="D172" s="137"/>
      <c r="E172" s="137"/>
      <c r="F172" s="137"/>
      <c r="G172" s="137"/>
      <c r="H172" s="129"/>
      <c r="I172" s="129"/>
      <c r="J172" s="129"/>
      <c r="K172" s="129"/>
      <c r="L172" s="129"/>
      <c r="M172" s="1"/>
      <c r="N172" s="32"/>
      <c r="O172" s="32"/>
      <c r="P172" s="32"/>
    </row>
    <row r="173" spans="1:16" s="55" customFormat="1" ht="38.450000000000003" customHeight="1" x14ac:dyDescent="0.2">
      <c r="A173" s="137"/>
      <c r="B173" s="137"/>
      <c r="C173" s="137"/>
      <c r="D173" s="137"/>
      <c r="E173" s="137"/>
      <c r="F173" s="137"/>
      <c r="G173" s="137"/>
      <c r="H173" s="130"/>
      <c r="I173" s="132"/>
      <c r="J173" s="132"/>
      <c r="K173" s="132"/>
      <c r="L173" s="130"/>
      <c r="M173" s="1"/>
      <c r="N173" s="32"/>
      <c r="O173" s="32"/>
      <c r="P173" s="32"/>
    </row>
    <row r="174" spans="1:16" s="8" customFormat="1" ht="21.95" customHeight="1" x14ac:dyDescent="0.25">
      <c r="A174" s="24" t="s">
        <v>11</v>
      </c>
      <c r="B174" s="25"/>
      <c r="C174" s="26"/>
      <c r="D174" s="26"/>
      <c r="E174" s="26"/>
      <c r="F174" s="26"/>
      <c r="G174" s="26"/>
      <c r="H174" s="54"/>
      <c r="I174" s="23" t="s">
        <v>45</v>
      </c>
      <c r="J174" s="54" t="s">
        <v>46</v>
      </c>
      <c r="K174" s="54" t="s">
        <v>37</v>
      </c>
      <c r="L174" s="121"/>
    </row>
    <row r="175" spans="1:16" s="1" customFormat="1" ht="17.25" customHeight="1" x14ac:dyDescent="0.2">
      <c r="A175" s="134" t="s">
        <v>15</v>
      </c>
      <c r="B175" s="135"/>
      <c r="C175" s="135"/>
      <c r="D175" s="135"/>
      <c r="E175" s="135"/>
      <c r="F175" s="135"/>
      <c r="G175" s="135"/>
      <c r="H175" s="131"/>
      <c r="I175" s="131">
        <v>7000</v>
      </c>
      <c r="J175" s="131">
        <v>7000</v>
      </c>
      <c r="K175" s="131" t="s">
        <v>47</v>
      </c>
      <c r="L175" s="129"/>
    </row>
    <row r="176" spans="1:16" s="1" customFormat="1" ht="15" customHeight="1" x14ac:dyDescent="0.2">
      <c r="A176" s="136"/>
      <c r="B176" s="137"/>
      <c r="C176" s="137"/>
      <c r="D176" s="137"/>
      <c r="E176" s="137"/>
      <c r="F176" s="137"/>
      <c r="G176" s="137"/>
      <c r="H176" s="129"/>
      <c r="I176" s="129"/>
      <c r="J176" s="129"/>
      <c r="K176" s="129"/>
      <c r="L176" s="129"/>
    </row>
    <row r="177" spans="1:12" s="1" customFormat="1" ht="16.5" customHeight="1" x14ac:dyDescent="0.2">
      <c r="A177" s="137"/>
      <c r="B177" s="137"/>
      <c r="C177" s="137"/>
      <c r="D177" s="137"/>
      <c r="E177" s="137"/>
      <c r="F177" s="137"/>
      <c r="G177" s="137"/>
      <c r="H177" s="130"/>
      <c r="I177" s="132"/>
      <c r="J177" s="132"/>
      <c r="K177" s="132"/>
      <c r="L177" s="130"/>
    </row>
    <row r="178" spans="1:12" s="1" customFormat="1" ht="17.25" customHeight="1" x14ac:dyDescent="0.2">
      <c r="A178" s="134" t="s">
        <v>49</v>
      </c>
      <c r="B178" s="135"/>
      <c r="C178" s="135"/>
      <c r="D178" s="135"/>
      <c r="E178" s="135"/>
      <c r="F178" s="135"/>
      <c r="G178" s="135"/>
      <c r="H178" s="131"/>
      <c r="I178" s="131">
        <v>7300</v>
      </c>
      <c r="J178" s="131">
        <v>7300</v>
      </c>
      <c r="K178" s="131" t="s">
        <v>47</v>
      </c>
      <c r="L178" s="129"/>
    </row>
    <row r="179" spans="1:12" s="1" customFormat="1" ht="15" customHeight="1" x14ac:dyDescent="0.2">
      <c r="A179" s="136"/>
      <c r="B179" s="137"/>
      <c r="C179" s="137"/>
      <c r="D179" s="137"/>
      <c r="E179" s="137"/>
      <c r="F179" s="137"/>
      <c r="G179" s="137"/>
      <c r="H179" s="129"/>
      <c r="I179" s="129"/>
      <c r="J179" s="129"/>
      <c r="K179" s="129"/>
      <c r="L179" s="129"/>
    </row>
    <row r="180" spans="1:12" s="1" customFormat="1" ht="16.5" customHeight="1" x14ac:dyDescent="0.2">
      <c r="A180" s="139"/>
      <c r="B180" s="139"/>
      <c r="C180" s="139"/>
      <c r="D180" s="139"/>
      <c r="E180" s="139"/>
      <c r="F180" s="139"/>
      <c r="G180" s="139"/>
      <c r="H180" s="138"/>
      <c r="I180" s="138"/>
      <c r="J180" s="138"/>
      <c r="K180" s="138"/>
      <c r="L180" s="130"/>
    </row>
    <row r="181" spans="1:12" s="1" customFormat="1" ht="17.25" customHeight="1" x14ac:dyDescent="0.2">
      <c r="A181" s="134" t="s">
        <v>65</v>
      </c>
      <c r="B181" s="135"/>
      <c r="C181" s="135"/>
      <c r="D181" s="135"/>
      <c r="E181" s="135"/>
      <c r="F181" s="135"/>
      <c r="G181" s="135"/>
      <c r="H181" s="131"/>
      <c r="I181" s="131">
        <v>10500</v>
      </c>
      <c r="J181" s="131">
        <v>10500</v>
      </c>
      <c r="K181" s="131" t="s">
        <v>8</v>
      </c>
      <c r="L181" s="129"/>
    </row>
    <row r="182" spans="1:12" s="1" customFormat="1" ht="15" customHeight="1" x14ac:dyDescent="0.2">
      <c r="A182" s="136"/>
      <c r="B182" s="137"/>
      <c r="C182" s="137"/>
      <c r="D182" s="137"/>
      <c r="E182" s="137"/>
      <c r="F182" s="137"/>
      <c r="G182" s="137"/>
      <c r="H182" s="129"/>
      <c r="I182" s="129"/>
      <c r="J182" s="129"/>
      <c r="K182" s="129"/>
      <c r="L182" s="129"/>
    </row>
    <row r="183" spans="1:12" s="1" customFormat="1" ht="16.5" customHeight="1" x14ac:dyDescent="0.2">
      <c r="A183" s="139"/>
      <c r="B183" s="139"/>
      <c r="C183" s="139"/>
      <c r="D183" s="139"/>
      <c r="E183" s="139"/>
      <c r="F183" s="139"/>
      <c r="G183" s="139"/>
      <c r="H183" s="138"/>
      <c r="I183" s="138"/>
      <c r="J183" s="138"/>
      <c r="K183" s="138"/>
      <c r="L183" s="130"/>
    </row>
    <row r="184" spans="1:12" s="1" customFormat="1" ht="16.5" customHeight="1" x14ac:dyDescent="0.2">
      <c r="A184" s="63"/>
      <c r="B184" s="63"/>
      <c r="C184" s="63"/>
      <c r="D184" s="63"/>
      <c r="E184" s="63"/>
      <c r="F184" s="63"/>
      <c r="G184" s="63"/>
      <c r="H184" s="62"/>
      <c r="I184" s="64"/>
      <c r="J184" s="64"/>
      <c r="K184" s="64"/>
      <c r="L184" s="120"/>
    </row>
    <row r="185" spans="1:12" s="1" customFormat="1" ht="18.75" customHeight="1" x14ac:dyDescent="0.2">
      <c r="A185" s="73"/>
      <c r="B185" s="63"/>
      <c r="C185" s="63"/>
      <c r="D185" s="63"/>
      <c r="E185" s="63"/>
      <c r="F185" s="63"/>
      <c r="G185" s="63"/>
      <c r="H185" s="62"/>
      <c r="I185" s="64"/>
      <c r="J185" s="64"/>
      <c r="K185" s="64"/>
      <c r="L185" s="62"/>
    </row>
    <row r="186" spans="1:12" s="1" customFormat="1" ht="16.5" customHeight="1" x14ac:dyDescent="0.2">
      <c r="A186" s="63"/>
      <c r="B186" s="63"/>
      <c r="C186" s="63"/>
      <c r="D186" s="63"/>
      <c r="E186" s="63"/>
      <c r="F186" s="63"/>
      <c r="G186" s="63"/>
      <c r="H186" s="62"/>
      <c r="I186" s="64"/>
      <c r="J186" s="64"/>
      <c r="K186" s="64"/>
      <c r="L186" s="62"/>
    </row>
    <row r="187" spans="1:12" s="1" customFormat="1" ht="16.5" customHeight="1" x14ac:dyDescent="0.2">
      <c r="A187" s="63"/>
      <c r="B187" s="63"/>
      <c r="C187" s="63"/>
      <c r="D187" s="63"/>
      <c r="E187" s="63"/>
      <c r="F187" s="63"/>
      <c r="G187" s="63"/>
      <c r="H187" s="62"/>
      <c r="I187" s="64"/>
      <c r="J187" s="64"/>
      <c r="K187" s="64"/>
      <c r="L187" s="62"/>
    </row>
    <row r="188" spans="1:12" s="1" customFormat="1" ht="16.5" customHeight="1" x14ac:dyDescent="0.2">
      <c r="A188" s="63"/>
      <c r="B188" s="63"/>
      <c r="C188" s="63"/>
      <c r="D188" s="63"/>
      <c r="E188" s="63"/>
      <c r="F188" s="63"/>
      <c r="G188" s="63"/>
      <c r="H188" s="62"/>
      <c r="I188" s="64"/>
      <c r="J188" s="64"/>
      <c r="K188" s="64"/>
      <c r="L188" s="62"/>
    </row>
    <row r="189" spans="1:12" s="1" customFormat="1" ht="16.5" customHeight="1" x14ac:dyDescent="0.2">
      <c r="A189" s="63"/>
      <c r="B189" s="63"/>
      <c r="C189" s="63"/>
      <c r="D189" s="63"/>
      <c r="E189" s="63"/>
      <c r="F189" s="63"/>
      <c r="G189" s="63"/>
      <c r="H189" s="62"/>
      <c r="I189" s="64"/>
      <c r="J189" s="64"/>
      <c r="K189" s="64"/>
      <c r="L189" s="62"/>
    </row>
    <row r="190" spans="1:12" s="1" customFormat="1" ht="16.5" customHeight="1" x14ac:dyDescent="0.2">
      <c r="A190" s="63"/>
      <c r="B190" s="63"/>
      <c r="C190" s="63"/>
      <c r="D190" s="63"/>
      <c r="E190" s="63"/>
      <c r="F190" s="63"/>
      <c r="G190" s="63"/>
      <c r="H190" s="62"/>
      <c r="I190" s="64"/>
      <c r="J190" s="64"/>
      <c r="K190" s="64"/>
      <c r="L190" s="62"/>
    </row>
    <row r="191" spans="1:12" s="1" customFormat="1" ht="16.5" customHeight="1" x14ac:dyDescent="0.2">
      <c r="A191" s="63"/>
      <c r="B191" s="63"/>
      <c r="C191" s="63"/>
      <c r="D191" s="63"/>
      <c r="E191" s="63"/>
      <c r="F191" s="63"/>
      <c r="G191" s="63"/>
      <c r="H191" s="62"/>
      <c r="I191" s="64"/>
      <c r="J191" s="64"/>
      <c r="K191" s="64"/>
      <c r="L191" s="62"/>
    </row>
    <row r="192" spans="1:12" s="1" customFormat="1" ht="16.5" customHeight="1" x14ac:dyDescent="0.2">
      <c r="A192" s="63"/>
      <c r="B192" s="63"/>
      <c r="C192" s="63"/>
      <c r="D192" s="63"/>
      <c r="E192" s="63"/>
      <c r="F192" s="63"/>
      <c r="G192" s="63"/>
      <c r="H192" s="62"/>
      <c r="I192" s="64"/>
      <c r="J192" s="64"/>
      <c r="K192" s="64"/>
      <c r="L192" s="62"/>
    </row>
    <row r="193" spans="1:12" s="1" customFormat="1" ht="16.5" customHeight="1" x14ac:dyDescent="0.2">
      <c r="A193" s="63"/>
      <c r="B193" s="63"/>
      <c r="C193" s="63"/>
      <c r="D193" s="63"/>
      <c r="E193" s="63"/>
      <c r="F193" s="63"/>
      <c r="G193" s="63"/>
      <c r="H193" s="62"/>
      <c r="I193" s="64"/>
      <c r="J193" s="64"/>
      <c r="K193" s="64"/>
      <c r="L193" s="62"/>
    </row>
    <row r="194" spans="1:12" s="1" customFormat="1" ht="16.5" customHeight="1" x14ac:dyDescent="0.2">
      <c r="A194" s="63"/>
      <c r="B194" s="63"/>
      <c r="C194" s="63"/>
      <c r="D194" s="63"/>
      <c r="E194" s="63"/>
      <c r="F194" s="63"/>
      <c r="G194" s="63"/>
      <c r="H194" s="62"/>
      <c r="I194" s="64"/>
      <c r="J194" s="64"/>
      <c r="K194" s="64"/>
      <c r="L194" s="62"/>
    </row>
    <row r="195" spans="1:12" s="1" customFormat="1" ht="16.5" customHeight="1" x14ac:dyDescent="0.2">
      <c r="A195" s="63"/>
      <c r="B195" s="63"/>
      <c r="C195" s="63"/>
      <c r="D195" s="63"/>
      <c r="E195" s="63"/>
      <c r="F195" s="63"/>
      <c r="G195" s="63"/>
      <c r="H195" s="62"/>
      <c r="I195" s="64"/>
      <c r="J195" s="64"/>
      <c r="K195" s="64"/>
      <c r="L195" s="62"/>
    </row>
    <row r="196" spans="1:12" s="1" customFormat="1" ht="16.5" customHeight="1" x14ac:dyDescent="0.2">
      <c r="A196" s="63"/>
      <c r="B196" s="63"/>
      <c r="C196" s="63"/>
      <c r="D196" s="63"/>
      <c r="E196" s="63"/>
      <c r="F196" s="63"/>
      <c r="G196" s="63"/>
      <c r="H196" s="62"/>
      <c r="I196" s="64"/>
      <c r="J196" s="64"/>
      <c r="K196" s="64"/>
      <c r="L196" s="62"/>
    </row>
    <row r="197" spans="1:12" s="1" customFormat="1" ht="16.5" customHeight="1" x14ac:dyDescent="0.2">
      <c r="A197" s="63"/>
      <c r="B197" s="63"/>
      <c r="C197" s="63"/>
      <c r="D197" s="63"/>
      <c r="E197" s="63"/>
      <c r="F197" s="63"/>
      <c r="G197" s="63"/>
      <c r="H197" s="62"/>
      <c r="I197" s="64"/>
      <c r="J197" s="64"/>
      <c r="K197" s="64"/>
      <c r="L197" s="62"/>
    </row>
    <row r="198" spans="1:12" s="1" customFormat="1" ht="16.5" customHeight="1" x14ac:dyDescent="0.2">
      <c r="A198" s="63"/>
      <c r="B198" s="63"/>
      <c r="C198" s="63"/>
      <c r="D198" s="63"/>
      <c r="E198" s="63"/>
      <c r="F198" s="63"/>
      <c r="G198" s="63"/>
      <c r="H198" s="62"/>
      <c r="I198" s="64"/>
      <c r="J198" s="64"/>
      <c r="K198" s="64"/>
      <c r="L198" s="62"/>
    </row>
    <row r="199" spans="1:12" s="1" customFormat="1" ht="16.5" customHeight="1" x14ac:dyDescent="0.2">
      <c r="A199" s="63"/>
      <c r="B199" s="63"/>
      <c r="C199" s="63"/>
      <c r="D199" s="63"/>
      <c r="E199" s="63"/>
      <c r="F199" s="63"/>
      <c r="G199" s="63"/>
      <c r="H199" s="62"/>
      <c r="I199" s="64"/>
      <c r="J199" s="64"/>
      <c r="K199" s="64"/>
      <c r="L199" s="62"/>
    </row>
    <row r="200" spans="1:12" s="1" customFormat="1" ht="16.5" customHeight="1" x14ac:dyDescent="0.2">
      <c r="A200" s="63"/>
      <c r="B200" s="63"/>
      <c r="C200" s="63"/>
      <c r="D200" s="63"/>
      <c r="E200" s="63"/>
      <c r="F200" s="63"/>
      <c r="G200" s="63"/>
      <c r="H200" s="62"/>
      <c r="I200" s="64"/>
      <c r="J200" s="64"/>
      <c r="K200" s="64"/>
      <c r="L200" s="62"/>
    </row>
    <row r="201" spans="1:12" s="1" customFormat="1" ht="16.5" customHeight="1" x14ac:dyDescent="0.2">
      <c r="A201" s="63"/>
      <c r="B201" s="63"/>
      <c r="C201" s="63"/>
      <c r="D201" s="63"/>
      <c r="E201" s="63"/>
      <c r="F201" s="63"/>
      <c r="G201" s="63"/>
      <c r="H201" s="62"/>
      <c r="I201" s="64"/>
      <c r="J201" s="64"/>
      <c r="K201" s="64"/>
      <c r="L201" s="62"/>
    </row>
    <row r="202" spans="1:12" s="1" customFormat="1" ht="19.5" customHeight="1" x14ac:dyDescent="0.2">
      <c r="A202" s="73"/>
      <c r="B202" s="63"/>
      <c r="C202" s="63"/>
      <c r="D202" s="63"/>
      <c r="E202" s="63"/>
      <c r="F202" s="63"/>
      <c r="G202" s="63"/>
      <c r="H202" s="62"/>
      <c r="I202" s="64"/>
      <c r="J202" s="64"/>
      <c r="K202" s="64"/>
      <c r="L202" s="62"/>
    </row>
    <row r="203" spans="1:12" s="1" customFormat="1" ht="16.5" customHeight="1" x14ac:dyDescent="0.2">
      <c r="A203" s="63"/>
      <c r="B203" s="63"/>
      <c r="C203" s="63"/>
      <c r="D203" s="63"/>
      <c r="E203" s="63"/>
      <c r="F203" s="63"/>
      <c r="G203" s="63"/>
      <c r="H203" s="62"/>
      <c r="I203" s="64"/>
      <c r="J203" s="64"/>
      <c r="K203" s="64"/>
      <c r="L203" s="62"/>
    </row>
    <row r="204" spans="1:12" s="1" customFormat="1" ht="16.5" customHeight="1" x14ac:dyDescent="0.2">
      <c r="A204" s="63"/>
      <c r="B204" s="63"/>
      <c r="C204" s="63"/>
      <c r="D204" s="63"/>
      <c r="E204" s="63"/>
      <c r="F204" s="63"/>
      <c r="G204" s="63"/>
      <c r="H204" s="62"/>
      <c r="I204" s="64"/>
      <c r="J204" s="64"/>
      <c r="K204" s="64"/>
      <c r="L204" s="62"/>
    </row>
    <row r="205" spans="1:12" s="1" customFormat="1" ht="16.5" customHeight="1" x14ac:dyDescent="0.2">
      <c r="A205" s="63"/>
      <c r="B205" s="63"/>
      <c r="C205" s="63"/>
      <c r="D205" s="63"/>
      <c r="E205" s="63"/>
      <c r="F205" s="63"/>
      <c r="G205" s="63"/>
      <c r="H205" s="62"/>
      <c r="I205" s="64"/>
      <c r="J205" s="64"/>
      <c r="K205" s="64"/>
      <c r="L205" s="62"/>
    </row>
    <row r="206" spans="1:12" s="1" customFormat="1" ht="16.5" customHeight="1" x14ac:dyDescent="0.2">
      <c r="A206" s="63"/>
      <c r="B206" s="63"/>
      <c r="C206" s="63"/>
      <c r="D206" s="63"/>
      <c r="E206" s="63"/>
      <c r="F206" s="63"/>
      <c r="G206" s="63"/>
      <c r="H206" s="62"/>
      <c r="I206" s="64"/>
      <c r="J206" s="64"/>
      <c r="K206" s="64"/>
      <c r="L206" s="62"/>
    </row>
    <row r="207" spans="1:12" s="1" customFormat="1" ht="21.75" customHeight="1" x14ac:dyDescent="0.2">
      <c r="A207" s="73"/>
      <c r="B207" s="63"/>
      <c r="C207" s="63"/>
      <c r="D207" s="63"/>
      <c r="E207" s="63"/>
      <c r="F207" s="63"/>
      <c r="G207" s="63"/>
      <c r="H207" s="62"/>
      <c r="I207" s="64"/>
      <c r="J207" s="64"/>
      <c r="K207" s="64"/>
      <c r="L207" s="62"/>
    </row>
    <row r="208" spans="1:12" s="1" customFormat="1" ht="16.5" customHeight="1" x14ac:dyDescent="0.2">
      <c r="A208" s="74"/>
      <c r="B208" s="63"/>
      <c r="C208" s="63"/>
      <c r="D208" s="63"/>
      <c r="E208" s="63"/>
      <c r="F208" s="63"/>
      <c r="G208" s="63"/>
      <c r="H208" s="62"/>
      <c r="I208" s="64"/>
      <c r="J208" s="64"/>
      <c r="K208" s="64"/>
      <c r="L208" s="62"/>
    </row>
    <row r="209" spans="1:12" s="1" customFormat="1" ht="16.5" customHeight="1" x14ac:dyDescent="0.2">
      <c r="A209" s="63"/>
      <c r="B209" s="63"/>
      <c r="C209" s="63"/>
      <c r="D209" s="63"/>
      <c r="E209" s="63"/>
      <c r="F209" s="63"/>
      <c r="G209" s="63"/>
      <c r="H209" s="62"/>
      <c r="I209" s="64"/>
      <c r="J209" s="64"/>
      <c r="K209" s="64"/>
      <c r="L209" s="62"/>
    </row>
    <row r="210" spans="1:12" s="1" customFormat="1" ht="16.5" customHeight="1" x14ac:dyDescent="0.2">
      <c r="A210" s="63"/>
      <c r="B210" s="63"/>
      <c r="C210" s="63"/>
      <c r="D210" s="63"/>
      <c r="E210" s="63"/>
      <c r="F210" s="63"/>
      <c r="G210" s="63"/>
      <c r="H210" s="62"/>
      <c r="I210" s="64"/>
      <c r="J210" s="64"/>
      <c r="K210" s="64"/>
      <c r="L210" s="62"/>
    </row>
    <row r="211" spans="1:12" s="1" customFormat="1" ht="16.5" customHeight="1" x14ac:dyDescent="0.2">
      <c r="A211" s="63"/>
      <c r="B211" s="63"/>
      <c r="C211" s="63"/>
      <c r="D211" s="63"/>
      <c r="E211" s="63"/>
      <c r="F211" s="63"/>
      <c r="G211" s="63"/>
      <c r="H211" s="62"/>
      <c r="I211" s="64"/>
      <c r="J211" s="64"/>
      <c r="K211" s="64"/>
      <c r="L211" s="62"/>
    </row>
    <row r="212" spans="1:12" s="1" customFormat="1" ht="16.5" customHeight="1" x14ac:dyDescent="0.2">
      <c r="A212" s="63"/>
      <c r="B212" s="63"/>
      <c r="C212" s="63"/>
      <c r="D212" s="63"/>
      <c r="E212" s="63"/>
      <c r="F212" s="63"/>
      <c r="G212" s="63"/>
      <c r="H212" s="62"/>
      <c r="I212" s="64"/>
      <c r="J212" s="64"/>
      <c r="K212" s="64"/>
      <c r="L212" s="62"/>
    </row>
    <row r="213" spans="1:12" s="1" customFormat="1" ht="16.5" customHeight="1" x14ac:dyDescent="0.2">
      <c r="A213" s="63"/>
      <c r="B213" s="63"/>
      <c r="C213" s="63"/>
      <c r="D213" s="63"/>
      <c r="E213" s="63"/>
      <c r="F213" s="63"/>
      <c r="G213" s="63"/>
      <c r="H213" s="62"/>
      <c r="I213" s="64"/>
      <c r="J213" s="64"/>
      <c r="K213" s="64"/>
      <c r="L213" s="62"/>
    </row>
    <row r="214" spans="1:12" s="1" customFormat="1" ht="16.5" customHeight="1" x14ac:dyDescent="0.2">
      <c r="A214" s="63"/>
      <c r="B214" s="63"/>
      <c r="C214" s="63"/>
      <c r="D214" s="63"/>
      <c r="E214" s="63"/>
      <c r="F214" s="63"/>
      <c r="G214" s="63"/>
      <c r="H214" s="62"/>
      <c r="I214" s="64"/>
      <c r="J214" s="64"/>
      <c r="K214" s="64"/>
      <c r="L214" s="62"/>
    </row>
    <row r="215" spans="1:12" s="1" customFormat="1" ht="16.5" customHeight="1" x14ac:dyDescent="0.2">
      <c r="A215" s="63"/>
      <c r="B215" s="63"/>
      <c r="C215" s="63"/>
      <c r="D215" s="63"/>
      <c r="E215" s="63"/>
      <c r="F215" s="63"/>
      <c r="G215" s="63"/>
      <c r="H215" s="62"/>
      <c r="I215" s="64"/>
      <c r="J215" s="64"/>
      <c r="K215" s="64"/>
      <c r="L215" s="62"/>
    </row>
    <row r="216" spans="1:12" s="1" customFormat="1" ht="16.5" customHeight="1" x14ac:dyDescent="0.2">
      <c r="A216" s="63"/>
      <c r="B216" s="63"/>
      <c r="C216" s="63"/>
      <c r="D216" s="63"/>
      <c r="E216" s="63"/>
      <c r="F216" s="63"/>
      <c r="G216" s="63"/>
      <c r="H216" s="62"/>
      <c r="I216" s="64"/>
      <c r="J216" s="64"/>
      <c r="K216" s="64"/>
      <c r="L216" s="62"/>
    </row>
    <row r="217" spans="1:12" s="1" customFormat="1" ht="16.5" customHeight="1" x14ac:dyDescent="0.2">
      <c r="A217" s="97"/>
      <c r="B217" s="97"/>
      <c r="C217" s="97"/>
      <c r="D217" s="97"/>
      <c r="E217" s="97"/>
      <c r="F217" s="97"/>
      <c r="G217" s="97"/>
      <c r="H217" s="96"/>
      <c r="I217" s="98"/>
      <c r="J217" s="98"/>
      <c r="K217" s="98"/>
      <c r="L217" s="96"/>
    </row>
    <row r="218" spans="1:12" x14ac:dyDescent="0.2">
      <c r="K218" s="28"/>
    </row>
    <row r="219" spans="1:12" ht="85.5" customHeight="1" x14ac:dyDescent="0.2">
      <c r="A219" s="133" t="s">
        <v>12</v>
      </c>
      <c r="B219" s="133"/>
      <c r="C219" s="133"/>
      <c r="D219" s="133"/>
      <c r="E219" s="133"/>
      <c r="F219" s="133"/>
      <c r="G219" s="133"/>
      <c r="H219" s="133"/>
      <c r="I219" s="133"/>
      <c r="J219" s="133"/>
      <c r="K219" s="133"/>
    </row>
    <row r="220" spans="1:12" ht="18.75" customHeight="1" x14ac:dyDescent="0.2">
      <c r="A220" s="29"/>
      <c r="B220" s="29"/>
      <c r="C220" s="29"/>
      <c r="D220" s="29"/>
      <c r="E220" s="29"/>
      <c r="F220" s="29"/>
      <c r="G220" s="29"/>
      <c r="H220" s="29"/>
      <c r="I220" s="29"/>
      <c r="J220" s="29"/>
      <c r="K220" s="29"/>
    </row>
    <row r="221" spans="1:12" ht="12.75" x14ac:dyDescent="0.2">
      <c r="A221" s="29"/>
      <c r="B221" s="29"/>
      <c r="C221" s="29"/>
      <c r="D221" s="29"/>
      <c r="E221" s="29"/>
      <c r="F221" s="29"/>
      <c r="G221" s="29"/>
      <c r="H221" s="29"/>
      <c r="I221" s="29"/>
      <c r="J221" s="29"/>
      <c r="K221" s="29"/>
    </row>
    <row r="222" spans="1:12" ht="12" customHeight="1" x14ac:dyDescent="0.2">
      <c r="A222" s="27"/>
      <c r="B222" s="27"/>
      <c r="C222" s="27"/>
      <c r="D222" s="27"/>
      <c r="E222" s="27"/>
      <c r="F222" s="27"/>
      <c r="G222" s="27"/>
      <c r="H222" s="27"/>
      <c r="I222" s="27"/>
      <c r="J222" s="27"/>
      <c r="K222" s="27"/>
    </row>
    <row r="223" spans="1:12" ht="12" customHeight="1" x14ac:dyDescent="0.2">
      <c r="A223" s="27"/>
      <c r="B223" s="27"/>
      <c r="C223" s="27"/>
      <c r="D223" s="27"/>
      <c r="E223" s="27"/>
      <c r="F223" s="27"/>
      <c r="G223" s="27"/>
      <c r="H223" s="27"/>
      <c r="I223" s="27"/>
      <c r="J223" s="27"/>
      <c r="K223" s="27"/>
    </row>
  </sheetData>
  <mergeCells count="43">
    <mergeCell ref="A168:G170"/>
    <mergeCell ref="H168:H170"/>
    <mergeCell ref="I168:I170"/>
    <mergeCell ref="A171:G173"/>
    <mergeCell ref="H171:H173"/>
    <mergeCell ref="I171:I173"/>
    <mergeCell ref="J171:J173"/>
    <mergeCell ref="K171:K173"/>
    <mergeCell ref="A129:D129"/>
    <mergeCell ref="A130:D130"/>
    <mergeCell ref="A131:D131"/>
    <mergeCell ref="A151:D151"/>
    <mergeCell ref="E149:K149"/>
    <mergeCell ref="J181:J183"/>
    <mergeCell ref="K181:K183"/>
    <mergeCell ref="L181:L183"/>
    <mergeCell ref="J168:J170"/>
    <mergeCell ref="K168:K170"/>
    <mergeCell ref="L168:L170"/>
    <mergeCell ref="L171:L173"/>
    <mergeCell ref="L175:L177"/>
    <mergeCell ref="J175:J177"/>
    <mergeCell ref="A219:K219"/>
    <mergeCell ref="A175:G177"/>
    <mergeCell ref="H175:H177"/>
    <mergeCell ref="I175:I177"/>
    <mergeCell ref="K178:K180"/>
    <mergeCell ref="A178:G180"/>
    <mergeCell ref="I178:I180"/>
    <mergeCell ref="H178:H180"/>
    <mergeCell ref="K175:K177"/>
    <mergeCell ref="J178:J180"/>
    <mergeCell ref="L178:L180"/>
    <mergeCell ref="A181:G183"/>
    <mergeCell ref="H181:H183"/>
    <mergeCell ref="I181:I183"/>
    <mergeCell ref="A104:A111"/>
    <mergeCell ref="E115:K115"/>
    <mergeCell ref="A115:D115"/>
    <mergeCell ref="A117:D117"/>
    <mergeCell ref="A126:D126"/>
    <mergeCell ref="A125:D125"/>
    <mergeCell ref="B106:K106"/>
  </mergeCells>
  <phoneticPr fontId="0" type="noConversion"/>
  <printOptions horizontalCentered="1"/>
  <pageMargins left="0.19685039370078741" right="0.19685039370078741" top="0.15748031496062992" bottom="0.15748031496062992" header="0.15748031496062992" footer="0.15748031496062992"/>
  <pageSetup paperSize="9" scale="47" fitToHeight="0" orientation="portrait" r:id="rId1"/>
  <headerFooter alignWithMargins="0"/>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Kundeprisliste - Mustang Mach-E</vt:lpstr>
      <vt:lpstr>'Kundeprisliste - Mustang Mach-E'!Print_Area</vt:lpstr>
    </vt:vector>
  </TitlesOfParts>
  <Company>Ford Motor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Pander92</dc:creator>
  <cp:lastModifiedBy>Pedersen, Mads (M.)</cp:lastModifiedBy>
  <cp:lastPrinted>2019-11-15T14:14:34Z</cp:lastPrinted>
  <dcterms:created xsi:type="dcterms:W3CDTF">2004-01-13T08:55:41Z</dcterms:created>
  <dcterms:modified xsi:type="dcterms:W3CDTF">2019-11-15T16:08:09Z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