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ve.widemar\Desktop\Fastighetsbyrån\"/>
    </mc:Choice>
  </mc:AlternateContent>
  <bookViews>
    <workbookView xWindow="0" yWindow="0" windowWidth="14370" windowHeight="8460"/>
  </bookViews>
  <sheets>
    <sheet name="Län+Rike" sheetId="7" r:id="rId1"/>
    <sheet name="Kommuner" sheetId="9" r:id="rId2"/>
    <sheet name="REF" sheetId="3" state="hidden" r:id="rId3"/>
    <sheet name="Kommuner före rens" sheetId="10" state="hidden" r:id="rId4"/>
    <sheet name="lookup (2)" sheetId="8" state="hidden" r:id="rId5"/>
  </sheets>
  <definedNames>
    <definedName name="_xlnm._FilterDatabase" localSheetId="1" hidden="1">Kommuner!$B$3:$K$3</definedName>
    <definedName name="_xlnm._FilterDatabase" localSheetId="3" hidden="1">'Kommuner före rens'!$B$6:$E$6</definedName>
  </definedNames>
  <calcPr calcId="152511"/>
</workbook>
</file>

<file path=xl/calcChain.xml><?xml version="1.0" encoding="utf-8"?>
<calcChain xmlns="http://schemas.openxmlformats.org/spreadsheetml/2006/main">
  <c r="K158" i="9" l="1"/>
  <c r="B158" i="9"/>
  <c r="K153" i="9"/>
  <c r="B153" i="9"/>
  <c r="K150" i="9"/>
  <c r="B150" i="9"/>
  <c r="K146" i="9"/>
  <c r="B146" i="9"/>
  <c r="K139" i="9"/>
  <c r="B139" i="9"/>
  <c r="K127" i="9"/>
  <c r="B127" i="9"/>
  <c r="K123" i="9"/>
  <c r="B123" i="9"/>
  <c r="K119" i="9"/>
  <c r="B119" i="9"/>
  <c r="K111" i="9"/>
  <c r="B111" i="9"/>
  <c r="K88" i="9"/>
  <c r="B88" i="9"/>
  <c r="K82" i="9"/>
  <c r="B82" i="9"/>
  <c r="K66" i="9"/>
  <c r="B66" i="9"/>
  <c r="K61" i="9"/>
  <c r="B61" i="9"/>
  <c r="K59" i="9"/>
  <c r="B59" i="9"/>
  <c r="K52" i="9"/>
  <c r="B52" i="9"/>
  <c r="K49" i="9"/>
  <c r="B49" i="9"/>
  <c r="K45" i="9"/>
  <c r="B45" i="9"/>
  <c r="K37" i="9"/>
  <c r="B37" i="9"/>
  <c r="K28" i="9"/>
  <c r="B28" i="9"/>
  <c r="K20" i="9"/>
  <c r="B20" i="9"/>
  <c r="K4" i="9"/>
  <c r="B4" i="9"/>
  <c r="K27" i="9"/>
  <c r="K6" i="9"/>
  <c r="K149" i="9"/>
  <c r="K68" i="9"/>
  <c r="K120" i="9"/>
  <c r="K80" i="9"/>
  <c r="K131" i="9"/>
  <c r="K113" i="9"/>
  <c r="K151" i="9"/>
  <c r="K76" i="9"/>
  <c r="K50" i="9"/>
  <c r="K124" i="9"/>
  <c r="K57" i="9"/>
  <c r="K7" i="9"/>
  <c r="K105" i="9"/>
  <c r="K29" i="9"/>
  <c r="K48" i="9"/>
  <c r="K67" i="9"/>
  <c r="K17" i="9"/>
  <c r="K86" i="9"/>
  <c r="K5" i="9"/>
  <c r="K40" i="9"/>
  <c r="K25" i="9"/>
  <c r="K13" i="9"/>
  <c r="K156" i="9"/>
  <c r="K108" i="9"/>
  <c r="K103" i="9"/>
  <c r="K12" i="9"/>
  <c r="K36" i="9"/>
  <c r="K77" i="9"/>
  <c r="K112" i="9"/>
  <c r="K72" i="9"/>
  <c r="K91" i="9"/>
  <c r="K24" i="9"/>
  <c r="K94" i="9"/>
  <c r="K65" i="9"/>
  <c r="K15" i="9"/>
  <c r="K43" i="9"/>
  <c r="K143" i="9"/>
  <c r="K135" i="9"/>
  <c r="K118" i="9"/>
  <c r="K114" i="9"/>
  <c r="K148" i="9"/>
  <c r="K104" i="9"/>
  <c r="K35" i="9"/>
  <c r="K155" i="9"/>
  <c r="K90" i="9"/>
  <c r="K93" i="9"/>
  <c r="K132" i="9"/>
  <c r="K110" i="9"/>
  <c r="K157" i="9"/>
  <c r="K69" i="9"/>
  <c r="K79" i="9"/>
  <c r="K142" i="9"/>
  <c r="K125" i="9"/>
  <c r="K130" i="9"/>
  <c r="K63" i="9"/>
  <c r="K154" i="9"/>
  <c r="K160" i="9"/>
  <c r="K56" i="9"/>
  <c r="K92" i="9"/>
  <c r="K47" i="9"/>
  <c r="K19" i="9"/>
  <c r="K31" i="9"/>
  <c r="K14" i="9"/>
  <c r="K18" i="9"/>
  <c r="K42" i="9"/>
  <c r="K121" i="9"/>
  <c r="K16" i="9"/>
  <c r="K53" i="9"/>
  <c r="K54" i="9"/>
  <c r="K44" i="9"/>
  <c r="K133" i="9"/>
  <c r="K97" i="9"/>
  <c r="K99" i="9"/>
  <c r="K128" i="9"/>
  <c r="K102" i="9"/>
  <c r="K159" i="9"/>
  <c r="K138" i="9"/>
  <c r="K140" i="9"/>
  <c r="K51" i="9"/>
  <c r="K41" i="9"/>
  <c r="K122" i="9"/>
  <c r="K98" i="9"/>
  <c r="K109" i="9"/>
  <c r="K95" i="9"/>
  <c r="K129" i="9"/>
  <c r="K84" i="9"/>
  <c r="K126" i="9"/>
  <c r="K101" i="9"/>
  <c r="K87" i="9"/>
  <c r="K116" i="9"/>
  <c r="K78" i="9"/>
  <c r="K22" i="9"/>
  <c r="K73" i="9"/>
  <c r="K38" i="9"/>
  <c r="K33" i="9"/>
  <c r="K115" i="9"/>
  <c r="K62" i="9"/>
  <c r="K64" i="9"/>
  <c r="K96" i="9"/>
  <c r="K55" i="9"/>
  <c r="K46" i="9"/>
  <c r="K71" i="9"/>
  <c r="K70" i="9"/>
  <c r="K75" i="9"/>
  <c r="K81" i="9"/>
  <c r="K89" i="9"/>
  <c r="K147" i="9"/>
  <c r="K152" i="9"/>
  <c r="K21" i="9"/>
  <c r="K145" i="9"/>
  <c r="K9" i="9"/>
  <c r="K136" i="9"/>
  <c r="K23" i="9"/>
  <c r="K11" i="9"/>
  <c r="K83" i="9"/>
  <c r="K100" i="9"/>
  <c r="K141" i="9"/>
  <c r="K60" i="9"/>
  <c r="K30" i="9"/>
  <c r="K32" i="9"/>
  <c r="K39" i="9"/>
  <c r="K134" i="9"/>
  <c r="K85" i="9"/>
  <c r="K34" i="9"/>
  <c r="K26" i="9"/>
  <c r="K8" i="9"/>
  <c r="K74" i="9"/>
  <c r="K10" i="9"/>
  <c r="K107" i="9"/>
  <c r="K58" i="9"/>
  <c r="K144" i="9"/>
  <c r="K161" i="9"/>
  <c r="K137" i="9"/>
  <c r="K117" i="9"/>
  <c r="K106" i="9"/>
  <c r="H274" i="10"/>
  <c r="H273" i="10"/>
  <c r="H272" i="10"/>
  <c r="B272" i="10"/>
  <c r="H271" i="10"/>
  <c r="B271" i="10"/>
  <c r="H270" i="10"/>
  <c r="B270" i="10"/>
  <c r="H269" i="10"/>
  <c r="B269" i="10"/>
  <c r="H268" i="10"/>
  <c r="B268" i="10"/>
  <c r="H267" i="10"/>
  <c r="B267" i="10"/>
  <c r="H266" i="10"/>
  <c r="B266" i="10"/>
  <c r="H265" i="10"/>
  <c r="B265" i="10"/>
  <c r="H264" i="10"/>
  <c r="B264" i="10"/>
  <c r="H263" i="10"/>
  <c r="B263" i="10"/>
  <c r="H262" i="10"/>
  <c r="B262" i="10"/>
  <c r="H261" i="10"/>
  <c r="B261" i="10"/>
  <c r="H260" i="10"/>
  <c r="B260" i="10"/>
  <c r="H259" i="10"/>
  <c r="B259" i="10"/>
  <c r="H258" i="10"/>
  <c r="B258" i="10"/>
  <c r="H257" i="10"/>
  <c r="B257" i="10"/>
  <c r="H256" i="10"/>
  <c r="B256" i="10"/>
  <c r="H255" i="10"/>
  <c r="B255" i="10"/>
  <c r="H254" i="10"/>
  <c r="B254" i="10"/>
  <c r="H253" i="10"/>
  <c r="B253" i="10"/>
  <c r="H252" i="10"/>
  <c r="B252" i="10"/>
  <c r="H251" i="10"/>
  <c r="B251" i="10"/>
  <c r="H250" i="10"/>
  <c r="B250" i="10"/>
  <c r="H249" i="10"/>
  <c r="B249" i="10"/>
  <c r="H248" i="10"/>
  <c r="B248" i="10"/>
  <c r="H247" i="10"/>
  <c r="B247" i="10"/>
  <c r="H246" i="10"/>
  <c r="B246" i="10"/>
  <c r="H245" i="10"/>
  <c r="B245" i="10"/>
  <c r="H244" i="10"/>
  <c r="B244" i="10"/>
  <c r="H243" i="10"/>
  <c r="B243" i="10"/>
  <c r="H242" i="10"/>
  <c r="B242" i="10"/>
  <c r="H241" i="10"/>
  <c r="B241" i="10"/>
  <c r="H240" i="10"/>
  <c r="B240" i="10"/>
  <c r="H239" i="10"/>
  <c r="B239" i="10"/>
  <c r="H238" i="10"/>
  <c r="B238" i="10"/>
  <c r="H237" i="10"/>
  <c r="B237" i="10"/>
  <c r="H236" i="10"/>
  <c r="B236" i="10"/>
  <c r="H235" i="10"/>
  <c r="B235" i="10"/>
  <c r="H234" i="10"/>
  <c r="B234" i="10"/>
  <c r="H233" i="10"/>
  <c r="B233" i="10"/>
  <c r="H232" i="10"/>
  <c r="B232" i="10"/>
  <c r="H231" i="10"/>
  <c r="B231" i="10"/>
  <c r="H230" i="10"/>
  <c r="B230" i="10"/>
  <c r="H229" i="10"/>
  <c r="B229" i="10"/>
  <c r="H228" i="10"/>
  <c r="B228" i="10"/>
  <c r="H227" i="10"/>
  <c r="B227" i="10"/>
  <c r="H226" i="10"/>
  <c r="B226" i="10"/>
  <c r="H225" i="10"/>
  <c r="B225" i="10"/>
  <c r="H224" i="10"/>
  <c r="B224" i="10"/>
  <c r="H223" i="10"/>
  <c r="B223" i="10"/>
  <c r="H222" i="10"/>
  <c r="B222" i="10"/>
  <c r="H221" i="10"/>
  <c r="B221" i="10"/>
  <c r="H220" i="10"/>
  <c r="B220" i="10"/>
  <c r="H219" i="10"/>
  <c r="B219" i="10"/>
  <c r="H218" i="10"/>
  <c r="B218" i="10"/>
  <c r="H217" i="10"/>
  <c r="B217" i="10"/>
  <c r="H216" i="10"/>
  <c r="B216" i="10"/>
  <c r="H215" i="10"/>
  <c r="B215" i="10"/>
  <c r="H214" i="10"/>
  <c r="B214" i="10"/>
  <c r="H213" i="10"/>
  <c r="B213" i="10"/>
  <c r="H212" i="10"/>
  <c r="B212" i="10"/>
  <c r="H211" i="10"/>
  <c r="B211" i="10"/>
  <c r="H210" i="10"/>
  <c r="B210" i="10"/>
  <c r="H209" i="10"/>
  <c r="B209" i="10"/>
  <c r="H208" i="10"/>
  <c r="B208" i="10"/>
  <c r="H207" i="10"/>
  <c r="B207" i="10"/>
  <c r="H206" i="10"/>
  <c r="B206" i="10"/>
  <c r="H205" i="10"/>
  <c r="B205" i="10"/>
  <c r="H204" i="10"/>
  <c r="B204" i="10"/>
  <c r="H203" i="10"/>
  <c r="B203" i="10"/>
  <c r="H202" i="10"/>
  <c r="B202" i="10"/>
  <c r="H201" i="10"/>
  <c r="B201" i="10"/>
  <c r="H200" i="10"/>
  <c r="B200" i="10"/>
  <c r="H199" i="10"/>
  <c r="B199" i="10"/>
  <c r="H198" i="10"/>
  <c r="B198" i="10"/>
  <c r="H197" i="10"/>
  <c r="B197" i="10"/>
  <c r="H196" i="10"/>
  <c r="B196" i="10"/>
  <c r="H195" i="10"/>
  <c r="B195" i="10"/>
  <c r="H194" i="10"/>
  <c r="B194" i="10"/>
  <c r="H193" i="10"/>
  <c r="B193" i="10"/>
  <c r="H192" i="10"/>
  <c r="B192" i="10"/>
  <c r="H191" i="10"/>
  <c r="B191" i="10"/>
  <c r="H190" i="10"/>
  <c r="B190" i="10"/>
  <c r="H189" i="10"/>
  <c r="B189" i="10"/>
  <c r="H188" i="10"/>
  <c r="B188" i="10"/>
  <c r="H187" i="10"/>
  <c r="B187" i="10"/>
  <c r="H186" i="10"/>
  <c r="B186" i="10"/>
  <c r="H185" i="10"/>
  <c r="B185" i="10"/>
  <c r="H184" i="10"/>
  <c r="B184" i="10"/>
  <c r="H183" i="10"/>
  <c r="B183" i="10"/>
  <c r="H182" i="10"/>
  <c r="B182" i="10"/>
  <c r="H181" i="10"/>
  <c r="B181" i="10"/>
  <c r="H180" i="10"/>
  <c r="B180" i="10"/>
  <c r="H179" i="10"/>
  <c r="B179" i="10"/>
  <c r="H178" i="10"/>
  <c r="B178" i="10"/>
  <c r="H177" i="10"/>
  <c r="B177" i="10"/>
  <c r="H176" i="10"/>
  <c r="B176" i="10"/>
  <c r="H175" i="10"/>
  <c r="B175" i="10"/>
  <c r="H174" i="10"/>
  <c r="B174" i="10"/>
  <c r="H173" i="10"/>
  <c r="B173" i="10"/>
  <c r="H172" i="10"/>
  <c r="B172" i="10"/>
  <c r="H171" i="10"/>
  <c r="B171" i="10"/>
  <c r="H170" i="10"/>
  <c r="B170" i="10"/>
  <c r="H169" i="10"/>
  <c r="B169" i="10"/>
  <c r="H168" i="10"/>
  <c r="B168" i="10"/>
  <c r="H167" i="10"/>
  <c r="B167" i="10"/>
  <c r="H166" i="10"/>
  <c r="B166" i="10"/>
  <c r="H165" i="10"/>
  <c r="B165" i="10"/>
  <c r="H164" i="10"/>
  <c r="B164" i="10"/>
  <c r="H163" i="10"/>
  <c r="B163" i="10"/>
  <c r="H162" i="10"/>
  <c r="B162" i="10"/>
  <c r="H161" i="10"/>
  <c r="B161" i="10"/>
  <c r="H160" i="10"/>
  <c r="B160" i="10"/>
  <c r="H159" i="10"/>
  <c r="B159" i="10"/>
  <c r="H158" i="10"/>
  <c r="B158" i="10"/>
  <c r="H157" i="10"/>
  <c r="B157" i="10"/>
  <c r="H156" i="10"/>
  <c r="B156" i="10"/>
  <c r="H155" i="10"/>
  <c r="B155" i="10"/>
  <c r="H154" i="10"/>
  <c r="B154" i="10"/>
  <c r="H153" i="10"/>
  <c r="B153" i="10"/>
  <c r="H152" i="10"/>
  <c r="B152" i="10"/>
  <c r="H151" i="10"/>
  <c r="B151" i="10"/>
  <c r="H150" i="10"/>
  <c r="B150" i="10"/>
  <c r="H149" i="10"/>
  <c r="B149" i="10"/>
  <c r="H148" i="10"/>
  <c r="B148" i="10"/>
  <c r="H147" i="10"/>
  <c r="B147" i="10"/>
  <c r="H146" i="10"/>
  <c r="B146" i="10"/>
  <c r="H145" i="10"/>
  <c r="B145" i="10"/>
  <c r="H144" i="10"/>
  <c r="B144" i="10"/>
  <c r="H143" i="10"/>
  <c r="B143" i="10"/>
  <c r="H142" i="10"/>
  <c r="B142" i="10"/>
  <c r="H141" i="10"/>
  <c r="B141" i="10"/>
  <c r="H140" i="10"/>
  <c r="B140" i="10"/>
  <c r="H139" i="10"/>
  <c r="B139" i="10"/>
  <c r="H138" i="10"/>
  <c r="B138" i="10"/>
  <c r="H137" i="10"/>
  <c r="B137" i="10"/>
  <c r="H136" i="10"/>
  <c r="B136" i="10"/>
  <c r="H135" i="10"/>
  <c r="B135" i="10"/>
  <c r="H134" i="10"/>
  <c r="B134" i="10"/>
  <c r="H133" i="10"/>
  <c r="B133" i="10"/>
  <c r="H132" i="10"/>
  <c r="B132" i="10"/>
  <c r="H131" i="10"/>
  <c r="B131" i="10"/>
  <c r="H130" i="10"/>
  <c r="B130" i="10"/>
  <c r="H129" i="10"/>
  <c r="B129" i="10"/>
  <c r="H128" i="10"/>
  <c r="B128" i="10"/>
  <c r="H127" i="10"/>
  <c r="B127" i="10"/>
  <c r="H126" i="10"/>
  <c r="B126" i="10"/>
  <c r="H125" i="10"/>
  <c r="B125" i="10"/>
  <c r="H124" i="10"/>
  <c r="B124" i="10"/>
  <c r="H123" i="10"/>
  <c r="B123" i="10"/>
  <c r="H122" i="10"/>
  <c r="B122" i="10"/>
  <c r="H121" i="10"/>
  <c r="B121" i="10"/>
  <c r="H120" i="10"/>
  <c r="B120" i="10"/>
  <c r="H119" i="10"/>
  <c r="B119" i="10"/>
  <c r="H118" i="10"/>
  <c r="B118" i="10"/>
  <c r="H117" i="10"/>
  <c r="B117" i="10"/>
  <c r="H116" i="10"/>
  <c r="B116" i="10"/>
  <c r="H115" i="10"/>
  <c r="B115" i="10"/>
  <c r="H114" i="10"/>
  <c r="B114" i="10"/>
  <c r="H113" i="10"/>
  <c r="B113" i="10"/>
  <c r="H112" i="10"/>
  <c r="B112" i="10"/>
  <c r="H111" i="10"/>
  <c r="B111" i="10"/>
  <c r="H110" i="10"/>
  <c r="B110" i="10"/>
  <c r="H109" i="10"/>
  <c r="B109" i="10"/>
  <c r="H108" i="10"/>
  <c r="B108" i="10"/>
  <c r="H107" i="10"/>
  <c r="B107" i="10"/>
  <c r="H106" i="10"/>
  <c r="B106" i="10"/>
  <c r="H105" i="10"/>
  <c r="B105" i="10"/>
  <c r="H104" i="10"/>
  <c r="B104" i="10"/>
  <c r="H103" i="10"/>
  <c r="B103" i="10"/>
  <c r="H102" i="10"/>
  <c r="B102" i="10"/>
  <c r="H101" i="10"/>
  <c r="B101" i="10"/>
  <c r="H100" i="10"/>
  <c r="B100" i="10"/>
  <c r="H99" i="10"/>
  <c r="B99" i="10"/>
  <c r="H98" i="10"/>
  <c r="B98" i="10"/>
  <c r="H97" i="10"/>
  <c r="B97" i="10"/>
  <c r="H96" i="10"/>
  <c r="B96" i="10"/>
  <c r="H95" i="10"/>
  <c r="B95" i="10"/>
  <c r="H94" i="10"/>
  <c r="B94" i="10"/>
  <c r="H93" i="10"/>
  <c r="B93" i="10"/>
  <c r="H92" i="10"/>
  <c r="B92" i="10"/>
  <c r="H91" i="10"/>
  <c r="B91" i="10"/>
  <c r="H90" i="10"/>
  <c r="B90" i="10"/>
  <c r="H89" i="10"/>
  <c r="B89" i="10"/>
  <c r="H88" i="10"/>
  <c r="B88" i="10"/>
  <c r="H87" i="10"/>
  <c r="B87" i="10"/>
  <c r="H86" i="10"/>
  <c r="B86" i="10"/>
  <c r="H85" i="10"/>
  <c r="B85" i="10"/>
  <c r="H84" i="10"/>
  <c r="B84" i="10"/>
  <c r="H83" i="10"/>
  <c r="B83" i="10"/>
  <c r="H82" i="10"/>
  <c r="B82" i="10"/>
  <c r="H81" i="10"/>
  <c r="B81" i="10"/>
  <c r="H80" i="10"/>
  <c r="B80" i="10"/>
  <c r="H79" i="10"/>
  <c r="B79" i="10"/>
  <c r="H78" i="10"/>
  <c r="B78" i="10"/>
  <c r="H77" i="10"/>
  <c r="B77" i="10"/>
  <c r="H76" i="10"/>
  <c r="B76" i="10"/>
  <c r="H75" i="10"/>
  <c r="B75" i="10"/>
  <c r="H74" i="10"/>
  <c r="B74" i="10"/>
  <c r="H73" i="10"/>
  <c r="B73" i="10"/>
  <c r="H72" i="10"/>
  <c r="B72" i="10"/>
  <c r="H71" i="10"/>
  <c r="B71" i="10"/>
  <c r="H70" i="10"/>
  <c r="B70" i="10"/>
  <c r="H69" i="10"/>
  <c r="B69" i="10"/>
  <c r="H68" i="10"/>
  <c r="B68" i="10"/>
  <c r="H67" i="10"/>
  <c r="B67" i="10"/>
  <c r="H66" i="10"/>
  <c r="B66" i="10"/>
  <c r="H65" i="10"/>
  <c r="B65" i="10"/>
  <c r="H64" i="10"/>
  <c r="B64" i="10"/>
  <c r="H63" i="10"/>
  <c r="B63" i="10"/>
  <c r="H62" i="10"/>
  <c r="B62" i="10"/>
  <c r="H61" i="10"/>
  <c r="B61" i="10"/>
  <c r="H60" i="10"/>
  <c r="B60" i="10"/>
  <c r="H59" i="10"/>
  <c r="B59" i="10"/>
  <c r="H58" i="10"/>
  <c r="B58" i="10"/>
  <c r="H57" i="10"/>
  <c r="B57" i="10"/>
  <c r="H56" i="10"/>
  <c r="B56" i="10"/>
  <c r="H55" i="10"/>
  <c r="B55" i="10"/>
  <c r="H54" i="10"/>
  <c r="B54" i="10"/>
  <c r="H53" i="10"/>
  <c r="B53" i="10"/>
  <c r="H52" i="10"/>
  <c r="B52" i="10"/>
  <c r="H51" i="10"/>
  <c r="B51" i="10"/>
  <c r="H50" i="10"/>
  <c r="B50" i="10"/>
  <c r="H49" i="10"/>
  <c r="B49" i="10"/>
  <c r="H48" i="10"/>
  <c r="B48" i="10"/>
  <c r="H47" i="10"/>
  <c r="B47" i="10"/>
  <c r="H46" i="10"/>
  <c r="B46" i="10"/>
  <c r="H45" i="10"/>
  <c r="B45" i="10"/>
  <c r="H44" i="10"/>
  <c r="B44" i="10"/>
  <c r="H43" i="10"/>
  <c r="B43" i="10"/>
  <c r="H42" i="10"/>
  <c r="B42" i="10"/>
  <c r="H41" i="10"/>
  <c r="B41" i="10"/>
  <c r="H40" i="10"/>
  <c r="B40" i="10"/>
  <c r="H39" i="10"/>
  <c r="B39" i="10"/>
  <c r="H38" i="10"/>
  <c r="B38" i="10"/>
  <c r="H37" i="10"/>
  <c r="B37" i="10"/>
  <c r="H36" i="10"/>
  <c r="B36" i="10"/>
  <c r="H35" i="10"/>
  <c r="B35" i="10"/>
  <c r="H34" i="10"/>
  <c r="B34" i="10"/>
  <c r="H33" i="10"/>
  <c r="B33" i="10"/>
  <c r="H32" i="10"/>
  <c r="B32" i="10"/>
  <c r="H31" i="10"/>
  <c r="B31" i="10"/>
  <c r="H30" i="10"/>
  <c r="B30" i="10"/>
  <c r="H29" i="10"/>
  <c r="B29" i="10"/>
  <c r="H28" i="10"/>
  <c r="B28" i="10"/>
  <c r="H27" i="10"/>
  <c r="B27" i="10"/>
  <c r="H26" i="10"/>
  <c r="B26" i="10"/>
  <c r="H25" i="10"/>
  <c r="B25" i="10"/>
  <c r="H24" i="10"/>
  <c r="B24" i="10"/>
  <c r="H23" i="10"/>
  <c r="B23" i="10"/>
  <c r="H22" i="10"/>
  <c r="B22" i="10"/>
  <c r="H21" i="10"/>
  <c r="B21" i="10"/>
  <c r="H20" i="10"/>
  <c r="B20" i="10"/>
  <c r="H19" i="10"/>
  <c r="B19" i="10"/>
  <c r="H18" i="10"/>
  <c r="B18" i="10"/>
  <c r="H17" i="10"/>
  <c r="B17" i="10"/>
  <c r="H16" i="10"/>
  <c r="B16" i="10"/>
  <c r="H15" i="10"/>
  <c r="B15" i="10"/>
  <c r="H14" i="10"/>
  <c r="B14" i="10"/>
  <c r="H13" i="10"/>
  <c r="B13" i="10"/>
  <c r="H12" i="10"/>
  <c r="B12" i="10"/>
  <c r="H11" i="10"/>
  <c r="B11" i="10"/>
  <c r="H10" i="10"/>
  <c r="B10" i="10"/>
  <c r="H9" i="10"/>
  <c r="B9" i="10"/>
  <c r="H8" i="10"/>
  <c r="B8" i="10"/>
  <c r="H7" i="10"/>
  <c r="B7" i="10"/>
  <c r="K4" i="10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4" i="7"/>
  <c r="B161" i="9"/>
  <c r="B160" i="9"/>
  <c r="B159" i="9"/>
  <c r="B157" i="9"/>
  <c r="B156" i="9"/>
  <c r="B155" i="9"/>
  <c r="B154" i="9"/>
  <c r="B152" i="9"/>
  <c r="B151" i="9"/>
  <c r="B149" i="9"/>
  <c r="B148" i="9"/>
  <c r="B147" i="9"/>
  <c r="B145" i="9"/>
  <c r="B144" i="9"/>
  <c r="B143" i="9"/>
  <c r="B142" i="9"/>
  <c r="B141" i="9"/>
  <c r="B140" i="9"/>
  <c r="B138" i="9"/>
  <c r="B137" i="9"/>
  <c r="B136" i="9"/>
  <c r="B135" i="9"/>
  <c r="B134" i="9"/>
  <c r="B133" i="9"/>
  <c r="B132" i="9"/>
  <c r="B131" i="9"/>
  <c r="B130" i="9"/>
  <c r="B129" i="9"/>
  <c r="B128" i="9"/>
  <c r="B126" i="9"/>
  <c r="B125" i="9"/>
  <c r="B124" i="9"/>
  <c r="B122" i="9"/>
  <c r="B121" i="9"/>
  <c r="B120" i="9"/>
  <c r="B118" i="9"/>
  <c r="B117" i="9"/>
  <c r="B116" i="9"/>
  <c r="B115" i="9"/>
  <c r="B114" i="9"/>
  <c r="B113" i="9"/>
  <c r="B112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7" i="9"/>
  <c r="B86" i="9"/>
  <c r="B85" i="9"/>
  <c r="B84" i="9"/>
  <c r="B83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5" i="9"/>
  <c r="B64" i="9"/>
  <c r="B63" i="9"/>
  <c r="B62" i="9"/>
  <c r="B60" i="9"/>
  <c r="B58" i="9"/>
  <c r="B57" i="9"/>
  <c r="B56" i="9"/>
  <c r="B55" i="9"/>
  <c r="B54" i="9"/>
  <c r="B53" i="9"/>
  <c r="B51" i="9"/>
  <c r="B50" i="9"/>
  <c r="B48" i="9"/>
  <c r="B47" i="9"/>
  <c r="B46" i="9"/>
  <c r="B44" i="9"/>
  <c r="B43" i="9"/>
  <c r="B42" i="9"/>
  <c r="B41" i="9"/>
  <c r="B40" i="9"/>
  <c r="B39" i="9"/>
  <c r="B38" i="9"/>
  <c r="B36" i="9"/>
  <c r="B35" i="9"/>
  <c r="B34" i="9"/>
  <c r="B33" i="9"/>
  <c r="B32" i="9"/>
  <c r="B31" i="9"/>
  <c r="B30" i="9"/>
  <c r="B29" i="9"/>
  <c r="B27" i="9"/>
  <c r="B26" i="9"/>
  <c r="B25" i="9"/>
  <c r="B24" i="9"/>
  <c r="B23" i="9"/>
  <c r="B22" i="9"/>
  <c r="B21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6" i="7" l="1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F19" i="8"/>
  <c r="M19" i="8"/>
  <c r="I19" i="8"/>
  <c r="C7" i="8"/>
  <c r="C4" i="8"/>
</calcChain>
</file>

<file path=xl/sharedStrings.xml><?xml version="1.0" encoding="utf-8"?>
<sst xmlns="http://schemas.openxmlformats.org/spreadsheetml/2006/main" count="2283" uniqueCount="848">
  <si>
    <t>Pris</t>
  </si>
  <si>
    <t>01</t>
  </si>
  <si>
    <t>Stockholms län</t>
  </si>
  <si>
    <t>0115</t>
  </si>
  <si>
    <t>Vallentuna</t>
  </si>
  <si>
    <t>0117</t>
  </si>
  <si>
    <t>Österåker</t>
  </si>
  <si>
    <t>0120</t>
  </si>
  <si>
    <t>Värmdö</t>
  </si>
  <si>
    <t>0125</t>
  </si>
  <si>
    <t>Ekerö</t>
  </si>
  <si>
    <t>0126</t>
  </si>
  <si>
    <t>Huddinge</t>
  </si>
  <si>
    <t>0127</t>
  </si>
  <si>
    <t>Botkyrka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</si>
  <si>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</si>
  <si>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</si>
  <si>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</si>
  <si>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</si>
  <si>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</si>
  <si>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</si>
  <si>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</si>
  <si>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</si>
  <si>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0181</t>
  </si>
  <si>
    <t>Södertälje</t>
  </si>
  <si>
    <t>0182</t>
  </si>
  <si>
    <t>Nacka</t>
  </si>
  <si>
    <t>0187</t>
  </si>
  <si>
    <t>Vaxholm</t>
  </si>
  <si>
    <t>0188</t>
  </si>
  <si>
    <t>Norrtälje</t>
  </si>
  <si>
    <t>0192</t>
  </si>
  <si>
    <t>Nynäshamn</t>
  </si>
  <si>
    <t>03</t>
  </si>
  <si>
    <t>Uppsala län</t>
  </si>
  <si>
    <t>0305</t>
  </si>
  <si>
    <t>Håbo</t>
  </si>
  <si>
    <t>0331</t>
  </si>
  <si>
    <t>Heby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</si>
  <si>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</si>
  <si>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</si>
  <si>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</si>
  <si>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</si>
  <si>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</si>
  <si>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</si>
  <si>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</si>
  <si>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</si>
  <si>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</t>
  </si>
  <si>
    <t>Södermanlands län</t>
  </si>
  <si>
    <t>0428</t>
  </si>
  <si>
    <t>Vingåker</t>
  </si>
  <si>
    <t>0461</t>
  </si>
  <si>
    <t>Gnesta</t>
  </si>
  <si>
    <t>0480</t>
  </si>
  <si>
    <t>Nyköping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</si>
  <si>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</si>
  <si>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</si>
  <si>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</si>
  <si>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</si>
  <si>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</si>
  <si>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</si>
  <si>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</si>
  <si>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</si>
  <si>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</si>
  <si>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</si>
  <si>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</t>
  </si>
  <si>
    <t>Östergötlands län</t>
  </si>
  <si>
    <t>0512</t>
  </si>
  <si>
    <t>Ydre</t>
  </si>
  <si>
    <t>0513</t>
  </si>
  <si>
    <t>Kinda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</si>
  <si>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</si>
  <si>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</si>
  <si>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</si>
  <si>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</si>
  <si>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</si>
  <si>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</si>
  <si>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</si>
  <si>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</si>
  <si>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</si>
  <si>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</si>
  <si>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</si>
  <si>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</si>
  <si>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06</t>
  </si>
  <si>
    <t>Jönköpings län</t>
  </si>
  <si>
    <t>0643</t>
  </si>
  <si>
    <t>Habo</t>
  </si>
  <si>
    <t>0680</t>
  </si>
  <si>
    <t>Jönköping</t>
  </si>
  <si>
    <t>0682</t>
  </si>
  <si>
    <t>Nässjö</t>
  </si>
  <si>
    <t>07</t>
  </si>
  <si>
    <t>Kronobergs län</t>
  </si>
  <si>
    <t>0781</t>
  </si>
  <si>
    <t>Ljungby</t>
  </si>
  <si>
    <t>08</t>
  </si>
  <si>
    <t>Kalmar län</t>
  </si>
  <si>
    <t>0840</t>
  </si>
  <si>
    <t>Mörbylånga</t>
  </si>
  <si>
    <t>0861</t>
  </si>
  <si>
    <t>Mönsterås</t>
  </si>
  <si>
    <t>0880</t>
  </si>
  <si>
    <t>Kalmar</t>
  </si>
  <si>
    <t>0883</t>
  </si>
  <si>
    <t>Västervik</t>
  </si>
  <si>
    <t>0885</t>
  </si>
  <si>
    <t>Borgholm</t>
  </si>
  <si>
    <t>09</t>
  </si>
  <si>
    <t>Gotlands län</t>
  </si>
  <si>
    <t>0980</t>
  </si>
  <si>
    <t>Gotland</t>
  </si>
  <si>
    <t>10</t>
  </si>
  <si>
    <t>Blekinge län</t>
  </si>
  <si>
    <t>1080</t>
  </si>
  <si>
    <t>Karlskrona</t>
  </si>
  <si>
    <t>1083</t>
  </si>
  <si>
    <t>Sölvesborg</t>
  </si>
  <si>
    <t>12</t>
  </si>
  <si>
    <t>Skåne län</t>
  </si>
  <si>
    <t>1233</t>
  </si>
  <si>
    <t>Vellinge</t>
  </si>
  <si>
    <t>1257</t>
  </si>
  <si>
    <t>Örkelljunga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</si>
  <si>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</si>
  <si>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</si>
  <si>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</si>
  <si>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</si>
  <si>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</si>
  <si>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</si>
  <si>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</si>
  <si>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</si>
  <si>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1278</t>
  </si>
  <si>
    <t>Båstad</t>
  </si>
  <si>
    <t>1284</t>
  </si>
  <si>
    <t>Höganäs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</si>
  <si>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</si>
  <si>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</si>
  <si>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</si>
  <si>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</si>
  <si>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</si>
  <si>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</si>
  <si>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</si>
  <si>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</si>
  <si>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</si>
  <si>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</si>
  <si>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</si>
  <si>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</si>
  <si>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</t>
  </si>
  <si>
    <t>Hallands län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</si>
  <si>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</si>
  <si>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</si>
  <si>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</si>
  <si>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</si>
  <si>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</si>
  <si>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</si>
  <si>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</si>
  <si>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</si>
  <si>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</si>
  <si>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</si>
  <si>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</t>
  </si>
  <si>
    <t>Västra Götalands län</t>
  </si>
  <si>
    <t>1401</t>
  </si>
  <si>
    <t>Härryda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</si>
  <si>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</si>
  <si>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</si>
  <si>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</si>
  <si>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</si>
  <si>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</si>
  <si>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</si>
  <si>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</si>
  <si>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</si>
  <si>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1435</t>
  </si>
  <si>
    <t>Tanum</t>
  </si>
  <si>
    <t>1441</t>
  </si>
  <si>
    <t>Lerum</t>
  </si>
  <si>
    <t>1463</t>
  </si>
  <si>
    <t>Mark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</si>
  <si>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</si>
  <si>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</si>
  <si>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</si>
  <si>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</si>
  <si>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</si>
  <si>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</si>
  <si>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</si>
  <si>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</si>
  <si>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</si>
  <si>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</si>
  <si>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</si>
  <si>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</si>
  <si>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</si>
  <si>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</si>
  <si>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1490</t>
  </si>
  <si>
    <t>Borås</t>
  </si>
  <si>
    <t>1491</t>
  </si>
  <si>
    <t>Ulricehamn</t>
  </si>
  <si>
    <t>1494</t>
  </si>
  <si>
    <t>Lidköping</t>
  </si>
  <si>
    <t>1496</t>
  </si>
  <si>
    <t>Skövde</t>
  </si>
  <si>
    <t>17</t>
  </si>
  <si>
    <t>Värmlands län</t>
  </si>
  <si>
    <t>1737</t>
  </si>
  <si>
    <t>Torsby</t>
  </si>
  <si>
    <t>1765</t>
  </si>
  <si>
    <t>Årjäng</t>
  </si>
  <si>
    <t>1766</t>
  </si>
  <si>
    <t>Sunne</t>
  </si>
  <si>
    <t>1780</t>
  </si>
  <si>
    <t>Karlstad</t>
  </si>
  <si>
    <t>1785</t>
  </si>
  <si>
    <t>Säffle</t>
  </si>
  <si>
    <t>18</t>
  </si>
  <si>
    <t>Örebro län</t>
  </si>
  <si>
    <t>1880</t>
  </si>
  <si>
    <t>Örebro</t>
  </si>
  <si>
    <t>1882</t>
  </si>
  <si>
    <t>Askersund</t>
  </si>
  <si>
    <t>19</t>
  </si>
  <si>
    <t>Västmanlands län</t>
  </si>
  <si>
    <t>1904</t>
  </si>
  <si>
    <t>Skinnskatteberg</t>
  </si>
  <si>
    <t>1980</t>
  </si>
  <si>
    <t>Västerås</t>
  </si>
  <si>
    <t>1981</t>
  </si>
  <si>
    <t>Sala</t>
  </si>
  <si>
    <t>20</t>
  </si>
  <si>
    <t>Dalarnas län</t>
  </si>
  <si>
    <t>2023</t>
  </si>
  <si>
    <t>Malung-Sälen</t>
  </si>
  <si>
    <t>2029</t>
  </si>
  <si>
    <t>Leksand</t>
  </si>
  <si>
    <t>2031</t>
  </si>
  <si>
    <t>Rättvik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</si>
  <si>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</si>
  <si>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</si>
  <si>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</si>
  <si>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</si>
  <si>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</si>
  <si>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</si>
  <si>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</si>
  <si>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</si>
  <si>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</si>
  <si>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</si>
  <si>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</si>
  <si>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</si>
  <si>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2085</t>
  </si>
  <si>
    <t>Ludvika</t>
  </si>
  <si>
    <t>21</t>
  </si>
  <si>
    <t>Gävleborgs län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</si>
  <si>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</si>
  <si>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</si>
  <si>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</si>
  <si>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</si>
  <si>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</si>
  <si>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</si>
  <si>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</si>
  <si>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</si>
  <si>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</si>
  <si>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</si>
  <si>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</si>
  <si>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</si>
  <si>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</t>
  </si>
  <si>
    <t>Västernorrlands län</t>
  </si>
  <si>
    <t>2281</t>
  </si>
  <si>
    <t>Sundsvall</t>
  </si>
  <si>
    <t>2282</t>
  </si>
  <si>
    <t>Kramfors</t>
  </si>
  <si>
    <t>2284</t>
  </si>
  <si>
    <t>Örnsköldsvik</t>
  </si>
  <si>
    <t>23</t>
  </si>
  <si>
    <t>Jämtlands län</t>
  </si>
  <si>
    <t>2321</t>
  </si>
  <si>
    <t>Åre</t>
  </si>
  <si>
    <t>Berg</t>
  </si>
  <si>
    <t>Östersund</t>
  </si>
  <si>
    <t>Västerbottens län</t>
  </si>
  <si>
    <t>Robertsfors</t>
  </si>
  <si>
    <t>Storuman</t>
  </si>
  <si>
    <t>Umeå</t>
  </si>
  <si>
    <t>Skellefteå</t>
  </si>
  <si>
    <t>Norrbottens län</t>
  </si>
  <si>
    <t>Luleå</t>
  </si>
  <si>
    <t>Piteå</t>
  </si>
  <si>
    <t>Boden</t>
  </si>
  <si>
    <t>25</t>
  </si>
  <si>
    <t>24</t>
  </si>
  <si>
    <t>Antal</t>
  </si>
  <si>
    <t>Riket</t>
  </si>
  <si>
    <t>0114</t>
  </si>
  <si>
    <t>Upplands Väsby</t>
  </si>
  <si>
    <t>Stockholm</t>
  </si>
  <si>
    <t>0123</t>
  </si>
  <si>
    <t>Järfälla</t>
  </si>
  <si>
    <t>0128</t>
  </si>
  <si>
    <t>Salem</t>
  </si>
  <si>
    <t>0160</t>
  </si>
  <si>
    <t>Täby</t>
  </si>
  <si>
    <t>0162</t>
  </si>
  <si>
    <t>Danderyd</t>
  </si>
  <si>
    <t>0163</t>
  </si>
  <si>
    <t>Sollentuna</t>
  </si>
  <si>
    <t>0180</t>
  </si>
  <si>
    <t>0183</t>
  </si>
  <si>
    <t>Sundbyberg</t>
  </si>
  <si>
    <t>0184</t>
  </si>
  <si>
    <t>Solna</t>
  </si>
  <si>
    <t>0186</t>
  </si>
  <si>
    <t>Lidingö</t>
  </si>
  <si>
    <t>0191</t>
  </si>
  <si>
    <t>Sigtuna</t>
  </si>
  <si>
    <t>0319</t>
  </si>
  <si>
    <t>Älvkarleby</t>
  </si>
  <si>
    <t>0330</t>
  </si>
  <si>
    <t>Knivsta</t>
  </si>
  <si>
    <t>0481</t>
  </si>
  <si>
    <t>Oxelösund</t>
  </si>
  <si>
    <t>0509</t>
  </si>
  <si>
    <t>Ödeshög</t>
  </si>
  <si>
    <t>0560</t>
  </si>
  <si>
    <t>Boxholm</t>
  </si>
  <si>
    <t>0561</t>
  </si>
  <si>
    <t>Åtvidaberg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</si>
  <si>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</si>
  <si>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</si>
  <si>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</si>
  <si>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</si>
  <si>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</si>
  <si>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</si>
  <si>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</si>
  <si>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</si>
  <si>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</si>
  <si>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</si>
  <si>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0662</t>
  </si>
  <si>
    <t>Gislaved</t>
  </si>
  <si>
    <t>0665</t>
  </si>
  <si>
    <t>Vaggeryd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</si>
  <si>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</si>
  <si>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</si>
  <si>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</si>
  <si>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</si>
  <si>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</si>
  <si>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</si>
  <si>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</si>
  <si>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</si>
  <si>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</si>
  <si>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</si>
  <si>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</si>
  <si>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</si>
  <si>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</si>
  <si>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</si>
  <si>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</si>
  <si>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</si>
  <si>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</si>
  <si>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</si>
  <si>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</si>
  <si>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</si>
  <si>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</si>
  <si>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</si>
  <si>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</si>
  <si>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</si>
  <si>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0821</t>
  </si>
  <si>
    <t>Högsby</t>
  </si>
  <si>
    <t>0834</t>
  </si>
  <si>
    <t>Torsås</t>
  </si>
  <si>
    <t>0860</t>
  </si>
  <si>
    <t>Hultsfred</t>
  </si>
  <si>
    <t>0862</t>
  </si>
  <si>
    <t>Emmaboda</t>
  </si>
  <si>
    <t>0881</t>
  </si>
  <si>
    <t>Nybro</t>
  </si>
  <si>
    <t>0882</t>
  </si>
  <si>
    <t>Oskarshamn</t>
  </si>
  <si>
    <t>0884</t>
  </si>
  <si>
    <t>Vimmerby</t>
  </si>
  <si>
    <t>1060</t>
  </si>
  <si>
    <t>Olofström</t>
  </si>
  <si>
    <t>1081</t>
  </si>
  <si>
    <t>Ronneby</t>
  </si>
  <si>
    <t>1082</t>
  </si>
  <si>
    <t>Karlshamn</t>
  </si>
  <si>
    <t>1214</t>
  </si>
  <si>
    <t>Svalöv</t>
  </si>
  <si>
    <t>1230</t>
  </si>
  <si>
    <t>Staffanstorp</t>
  </si>
  <si>
    <t>1231</t>
  </si>
  <si>
    <t>Burlöv</t>
  </si>
  <si>
    <t>1256</t>
  </si>
  <si>
    <t>Östra Göinge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</si>
  <si>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</si>
  <si>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</si>
  <si>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</si>
  <si>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</si>
  <si>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</si>
  <si>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</si>
  <si>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</si>
  <si>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</si>
  <si>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</si>
  <si>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</si>
  <si>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</si>
  <si>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</si>
  <si>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</si>
  <si>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</si>
  <si>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</si>
  <si>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</si>
  <si>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</si>
  <si>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</si>
  <si>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</si>
  <si>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</si>
  <si>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</si>
  <si>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</si>
  <si>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</si>
  <si>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</si>
  <si>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</si>
  <si>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</si>
  <si>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</si>
  <si>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</si>
  <si>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1285</t>
  </si>
  <si>
    <t>Eslöv</t>
  </si>
  <si>
    <t>1315</t>
  </si>
  <si>
    <t>Hylte</t>
  </si>
  <si>
    <t>1402</t>
  </si>
  <si>
    <t>Partille</t>
  </si>
  <si>
    <t>1407</t>
  </si>
  <si>
    <t>Öckerö</t>
  </si>
  <si>
    <t>1430</t>
  </si>
  <si>
    <t>Munkedal</t>
  </si>
  <si>
    <t>1438</t>
  </si>
  <si>
    <t>Dals-Ed</t>
  </si>
  <si>
    <t>1439</t>
  </si>
  <si>
    <t>Färgelanda</t>
  </si>
  <si>
    <t>1440</t>
  </si>
  <si>
    <t>Ale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</si>
  <si>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</si>
  <si>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</si>
  <si>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</si>
  <si>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</si>
  <si>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</si>
  <si>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</si>
  <si>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</si>
  <si>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</si>
  <si>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</si>
  <si>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</si>
  <si>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</si>
  <si>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</si>
  <si>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</si>
  <si>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</si>
  <si>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</si>
  <si>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</si>
  <si>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</si>
  <si>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</si>
  <si>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</si>
  <si>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</si>
  <si>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</si>
  <si>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</si>
  <si>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</si>
  <si>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</si>
  <si>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</si>
  <si>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</si>
  <si>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</si>
  <si>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</si>
  <si>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</si>
  <si>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</si>
  <si>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</si>
  <si>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</si>
  <si>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1488</t>
  </si>
  <si>
    <t>Trollhättan</t>
  </si>
  <si>
    <t>1489</t>
  </si>
  <si>
    <t>Alingsås</t>
  </si>
  <si>
    <t>1492</t>
  </si>
  <si>
    <t>Åmål</t>
  </si>
  <si>
    <t>1493</t>
  </si>
  <si>
    <t>Mariestad</t>
  </si>
  <si>
    <t>1495</t>
  </si>
  <si>
    <t>Skara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</si>
  <si>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</si>
  <si>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</si>
  <si>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</si>
  <si>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</si>
  <si>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</si>
  <si>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</si>
  <si>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</si>
  <si>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</si>
  <si>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</si>
  <si>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</si>
  <si>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</si>
  <si>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</si>
  <si>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</si>
  <si>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</si>
  <si>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</si>
  <si>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</si>
  <si>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</si>
  <si>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</si>
  <si>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</si>
  <si>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</si>
  <si>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</si>
  <si>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</si>
  <si>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</si>
  <si>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</si>
  <si>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</si>
  <si>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</si>
  <si>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</si>
  <si>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</si>
  <si>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</si>
  <si>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</si>
  <si>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</si>
  <si>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</si>
  <si>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</si>
  <si>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</si>
  <si>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</si>
  <si>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</si>
  <si>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</si>
  <si>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</si>
  <si>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</si>
  <si>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</si>
  <si>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1881</t>
  </si>
  <si>
    <t>Kumla</t>
  </si>
  <si>
    <t>1883</t>
  </si>
  <si>
    <t>Karlskoga</t>
  </si>
  <si>
    <t>1884</t>
  </si>
  <si>
    <t>Nora</t>
  </si>
  <si>
    <t>1885</t>
  </si>
  <si>
    <t>Lindesberg</t>
  </si>
  <si>
    <t>1907</t>
  </si>
  <si>
    <t>Surahammar</t>
  </si>
  <si>
    <t>1960</t>
  </si>
  <si>
    <t>Kungsör</t>
  </si>
  <si>
    <t>1961</t>
  </si>
  <si>
    <t>Hallstahammar</t>
  </si>
  <si>
    <t>1962</t>
  </si>
  <si>
    <t>Norberg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</si>
  <si>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</si>
  <si>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</si>
  <si>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</si>
  <si>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</si>
  <si>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</si>
  <si>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</si>
  <si>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</si>
  <si>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</si>
  <si>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2026</t>
  </si>
  <si>
    <t>Gagnef</t>
  </si>
  <si>
    <t>2034</t>
  </si>
  <si>
    <t>Orsa</t>
  </si>
  <si>
    <t>2083</t>
  </si>
  <si>
    <t>Hedemora</t>
  </si>
  <si>
    <t>2084</t>
  </si>
  <si>
    <t>Avesta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</si>
  <si>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</si>
  <si>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</si>
  <si>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</si>
  <si>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</si>
  <si>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</si>
  <si>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</si>
  <si>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</si>
  <si>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</si>
  <si>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2260</t>
  </si>
  <si>
    <t>Ånge</t>
  </si>
  <si>
    <t>2262</t>
  </si>
  <si>
    <t>Timrå</t>
  </si>
  <si>
    <t>2280</t>
  </si>
  <si>
    <t>Härnösand</t>
  </si>
  <si>
    <t>2283</t>
  </si>
  <si>
    <t>Sollefteå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</si>
  <si>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</si>
  <si>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</si>
  <si>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</si>
  <si>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</si>
  <si>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</si>
  <si>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</si>
  <si>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</si>
  <si>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</si>
  <si>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2326</t>
  </si>
  <si>
    <t>2361</t>
  </si>
  <si>
    <t>Härjedalen</t>
  </si>
  <si>
    <t>2380</t>
  </si>
  <si>
    <t>2401</t>
  </si>
  <si>
    <t>Nordmaling</t>
  </si>
  <si>
    <t>2403</t>
  </si>
  <si>
    <t>Bjurholm</t>
  </si>
  <si>
    <t>2404</t>
  </si>
  <si>
    <t>Vindeln</t>
  </si>
  <si>
    <t>2409</t>
  </si>
  <si>
    <t>2417</t>
  </si>
  <si>
    <t>Norsjö</t>
  </si>
  <si>
    <t>2418</t>
  </si>
  <si>
    <t>Malå</t>
  </si>
  <si>
    <t>2421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</si>
  <si>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</si>
  <si>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</si>
  <si>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</si>
  <si>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</si>
  <si>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</si>
  <si>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</si>
  <si>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</si>
  <si>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</si>
  <si>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</si>
  <si>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</si>
  <si>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</si>
  <si>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2481</t>
  </si>
  <si>
    <t>Lycksele</t>
  </si>
  <si>
    <t>2482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</si>
  <si>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</si>
  <si>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</si>
  <si>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</si>
  <si>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</si>
  <si>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</si>
  <si>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</si>
  <si>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</si>
  <si>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</si>
  <si>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</si>
  <si>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</si>
  <si>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</si>
  <si>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</si>
  <si>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</si>
  <si>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</si>
  <si>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</si>
  <si>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</si>
  <si>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</si>
  <si>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</si>
  <si>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</si>
  <si>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2581</t>
  </si>
  <si>
    <t>2582</t>
  </si>
  <si>
    <t>2583</t>
  </si>
  <si>
    <t>Haparanda</t>
  </si>
  <si>
    <t>2584</t>
  </si>
  <si>
    <t>Kiruna</t>
  </si>
  <si>
    <t>LK</t>
  </si>
  <si>
    <t>OMRÅDE</t>
  </si>
  <si>
    <t>Procentuell förändring</t>
  </si>
  <si>
    <t>LÄNSKOD</t>
  </si>
  <si>
    <t>08/09</t>
  </si>
  <si>
    <t>LÄN</t>
  </si>
  <si>
    <t>AntalförObjektId</t>
  </si>
  <si>
    <t>MedelförPris</t>
  </si>
  <si>
    <t xml:space="preserve">SELECT IIf((Month([Kontraktsdatum])&gt;2 And Year([Kontraktsdatum])=2008) Or (Month([Kontraktsdatum])&lt;3 And Year([Kontraktsdatum])=2009),"OK","BAD") AS ÖVR_ÅRSKIFTE, Mid([SCB_LKF],1,2) AS LÄN, Count(Fritid.ObjektId) AS AntalförObjektId, Avg(Fritid.Pris) AS MedelförPris, IIf([Boyta]&gt;=10 And [Boyta]&lt;=500,"OK","BAD") AS OK_BOYTA
FROM Fritid
GROUP BY IIf((Month([Kontraktsdatum])&gt;2 And Year([Kontraktsdatum])=2008) Or (Month([Kontraktsdatum])&lt;3 And Year([Kontraktsdatum])=2009),"OK","BAD"), Mid([SCB_LKF],1,2), IIf([Boyta]&gt;=10 And [Boyta]&lt;=500,"OK","BAD"), Fritid.SCBBortfall, Fritid.Typkod
HAVING (((IIf((Month([Kontraktsdatum])&gt;2 And Year([Kontraktsdatum])=2008) Or (Month([Kontraktsdatum])&lt;3 And Year([Kontraktsdatum])=2009),"OK","BAD"))="ok") AND ((IIf([Boyta]&gt;=10 And [Boyta]&lt;=500,"OK","BAD"))="ok") AND ((Fritid.SCBBortfall) Is Null) AND ((Fritid.Typkod)=221));
</t>
  </si>
  <si>
    <t>13/14</t>
  </si>
  <si>
    <t xml:space="preserve">SELECT IIf((Month([Kontraktsdatum])&gt;2 And Year([Kontraktsdatum])=2013) Or (Month([Kontraktsdatum])&lt;3 And Year([Kontraktsdatum])=2014),"OK","BAD") AS ÖVR_ÅRSKIFTE, Mid([SCB_LKF],1,2) AS LÄN, Count(Fritid.ObjektId) AS AntalförObjektId, Avg(Fritid.Pris) AS MedelförPris, IIf([Boyta]&gt;=10 And [Boyta]&lt;=500,"OK","BAD") AS OK_BOYTA
FROM Fritid
GROUP BY IIf((Month([Kontraktsdatum])&gt;2 And Year([Kontraktsdatum])=2013) Or (Month([Kontraktsdatum])&lt;3 And Year([Kontraktsdatum])=2014),"OK","BAD"), Mid([SCB_LKF],1,2), IIf([Boyta]&gt;=10 And [Boyta]&lt;=500,"OK","BAD"), Fritid.SCBBortfall, Fritid.Typkod
HAVING (((IIf((Month([Kontraktsdatum])&gt;2 And Year([Kontraktsdatum])=2013) Or (Month([Kontraktsdatum])&lt;3 And Year([Kontraktsdatum])=2014),"OK","BAD"))="ok") AND ((IIf([Boyta]&gt;=10 And [Boyta]&lt;=500,"OK","BAD"))="ok") AND ((Fritid.SCBBortfall) Is Null) AND ((Fritid.Typkod)=221));
</t>
  </si>
  <si>
    <t>http://office.microsoft.com/sv-se/excel-help/letarad-funktionen-letarad-HP010343011.aspx</t>
  </si>
  <si>
    <t>Från nr till namn</t>
  </si>
  <si>
    <t>LETARAD(letauppvärde; tabell; kolumnindex; [ungefärlig])</t>
  </si>
  <si>
    <r>
      <t>ungefärlig</t>
    </r>
    <r>
      <rPr>
        <sz val="9"/>
        <color rgb="FF444444"/>
        <rFont val="Segoe UI"/>
        <family val="2"/>
      </rPr>
      <t>    Valfritt. Ett logiskt värde som anger om </t>
    </r>
    <r>
      <rPr>
        <sz val="9"/>
        <color rgb="FF444444"/>
        <rFont val="Segoe UI"/>
        <family val="2"/>
      </rPr>
      <t>LETARAD</t>
    </r>
    <r>
      <rPr>
        <sz val="9"/>
        <color rgb="FF444444"/>
        <rFont val="Segoe UI"/>
        <family val="2"/>
      </rPr>
      <t> ska söka efter en exakt eller ungefärlig matchning:</t>
    </r>
  </si>
  <si>
    <t>Från namn till nr</t>
  </si>
  <si>
    <r>
      <t>Om </t>
    </r>
    <r>
      <rPr>
        <i/>
        <sz val="9"/>
        <color rgb="FF444444"/>
        <rFont val="Segoe UI"/>
        <family val="2"/>
      </rPr>
      <t>ungefärlig</t>
    </r>
    <r>
      <rPr>
        <sz val="9"/>
        <color rgb="FF444444"/>
        <rFont val="Segoe UI"/>
        <family val="2"/>
      </rPr>
      <t> har värdet SANT eller utelämnas, returneras en exakt eller en ungefärlig matchning. Om ingen exakt matchning hittas returneras det näst högsta värdet som är mindre än </t>
    </r>
    <r>
      <rPr>
        <i/>
        <sz val="9"/>
        <color rgb="FF444444"/>
        <rFont val="Segoe UI"/>
        <family val="2"/>
      </rPr>
      <t>letauppvärde</t>
    </r>
    <r>
      <rPr>
        <sz val="9"/>
        <color rgb="FF444444"/>
        <rFont val="Segoe UI"/>
        <family val="2"/>
      </rPr>
      <t>.</t>
    </r>
  </si>
  <si>
    <r>
      <t> VIKTIGT </t>
    </r>
    <r>
      <rPr>
        <sz val="9"/>
        <color rgb="FF444444"/>
        <rFont val="Segoe UI"/>
        <family val="2"/>
      </rPr>
      <t>  Om </t>
    </r>
    <r>
      <rPr>
        <i/>
        <sz val="9"/>
        <color rgb="FF444444"/>
        <rFont val="Segoe UI"/>
        <family val="2"/>
      </rPr>
      <t>ungefärlig</t>
    </r>
    <r>
      <rPr>
        <sz val="9"/>
        <color rgb="FF444444"/>
        <rFont val="Segoe UI"/>
        <family val="2"/>
      </rPr>
      <t> antingen är SANT eller utelämnas måste värdena i den första kolumnen i </t>
    </r>
    <r>
      <rPr>
        <i/>
        <sz val="9"/>
        <color rgb="FF444444"/>
        <rFont val="Segoe UI"/>
        <family val="2"/>
      </rPr>
      <t>tabell</t>
    </r>
    <r>
      <rPr>
        <sz val="9"/>
        <color rgb="FF444444"/>
        <rFont val="Segoe UI"/>
        <family val="2"/>
      </rPr>
      <t> vara placerade i stigande sorteringsordning. Annars kanske </t>
    </r>
    <r>
      <rPr>
        <sz val="9"/>
        <color rgb="FF444444"/>
        <rFont val="Segoe UI"/>
        <family val="2"/>
      </rPr>
      <t>LETARAD</t>
    </r>
    <r>
      <rPr>
        <sz val="9"/>
        <color rgb="FF444444"/>
        <rFont val="Segoe UI"/>
        <family val="2"/>
      </rPr>
      <t> returnerar fel värde.</t>
    </r>
  </si>
  <si>
    <t>KRÄVER TEXT/EXAKT "01" osv</t>
  </si>
  <si>
    <t>MED NUMERISKA VÄRDEN</t>
  </si>
  <si>
    <t>STOCKHOLM LÄNS FÖRSAMLINGAR</t>
  </si>
  <si>
    <t>018101</t>
  </si>
  <si>
    <t>Stockholms län  </t>
  </si>
  <si>
    <t>018001</t>
  </si>
  <si>
    <t>Stockholms domkyrkoförs.</t>
  </si>
  <si>
    <t>Uppsala län  </t>
  </si>
  <si>
    <t>018004</t>
  </si>
  <si>
    <t>S:t Johannes</t>
  </si>
  <si>
    <t>Södermanlands län  </t>
  </si>
  <si>
    <t>018005</t>
  </si>
  <si>
    <t>Adolf Fredrik</t>
  </si>
  <si>
    <t>Östergötlands län </t>
  </si>
  <si>
    <t>018006</t>
  </si>
  <si>
    <t>Gustav Vasa</t>
  </si>
  <si>
    <t>Jönköpings län </t>
  </si>
  <si>
    <t>018007</t>
  </si>
  <si>
    <t>S:t Matteus</t>
  </si>
  <si>
    <t>Kronobergs län </t>
  </si>
  <si>
    <t>018009</t>
  </si>
  <si>
    <t>Engelbrekt</t>
  </si>
  <si>
    <t>Kalmar län  </t>
  </si>
  <si>
    <t>018010</t>
  </si>
  <si>
    <t>Hedvig Eleonora</t>
  </si>
  <si>
    <t>018011</t>
  </si>
  <si>
    <t>Oscar</t>
  </si>
  <si>
    <t>Blekinge län </t>
  </si>
  <si>
    <t>018013</t>
  </si>
  <si>
    <t>Maria Magdalena</t>
  </si>
  <si>
    <t>018014</t>
  </si>
  <si>
    <t>Högalid</t>
  </si>
  <si>
    <t>Hallands län </t>
  </si>
  <si>
    <t>018015</t>
  </si>
  <si>
    <t>Katarina</t>
  </si>
  <si>
    <t>018017</t>
  </si>
  <si>
    <t>Sofia</t>
  </si>
  <si>
    <t>Värmlands län </t>
  </si>
  <si>
    <t>018018</t>
  </si>
  <si>
    <t>Kungsholm</t>
  </si>
  <si>
    <t>Örebro län </t>
  </si>
  <si>
    <t>018019</t>
  </si>
  <si>
    <t>S:t Göran</t>
  </si>
  <si>
    <t>018021</t>
  </si>
  <si>
    <t>Brännkyrka</t>
  </si>
  <si>
    <t>018023</t>
  </si>
  <si>
    <t>Vantör</t>
  </si>
  <si>
    <t>018025</t>
  </si>
  <si>
    <t>Farsta</t>
  </si>
  <si>
    <t>Västernorrlands län </t>
  </si>
  <si>
    <t>018027</t>
  </si>
  <si>
    <t>Bromma</t>
  </si>
  <si>
    <t>018028</t>
  </si>
  <si>
    <t>Essinge</t>
  </si>
  <si>
    <t>018029</t>
  </si>
  <si>
    <t>Västerled</t>
  </si>
  <si>
    <t>018031</t>
  </si>
  <si>
    <t>Vällingby</t>
  </si>
  <si>
    <t>018034</t>
  </si>
  <si>
    <t>Enskede-Årsta</t>
  </si>
  <si>
    <t>018036</t>
  </si>
  <si>
    <t>Skarpnäck</t>
  </si>
  <si>
    <t>018038</t>
  </si>
  <si>
    <t>Hässelby</t>
  </si>
  <si>
    <t>018039</t>
  </si>
  <si>
    <t>Hägersten</t>
  </si>
  <si>
    <t>018040</t>
  </si>
  <si>
    <t>Skärholmen</t>
  </si>
  <si>
    <t>018041</t>
  </si>
  <si>
    <t>Spånga-Kista</t>
  </si>
  <si>
    <t>018090</t>
  </si>
  <si>
    <t>Hovförsamlingen</t>
  </si>
  <si>
    <t>018092</t>
  </si>
  <si>
    <t>Tyska S:ta Gertrud</t>
  </si>
  <si>
    <t>018093</t>
  </si>
  <si>
    <t>Finska</t>
  </si>
  <si>
    <t>011401</t>
  </si>
  <si>
    <t>Ed</t>
  </si>
  <si>
    <t>011402</t>
  </si>
  <si>
    <t>Hammarby</t>
  </si>
  <si>
    <t>011403</t>
  </si>
  <si>
    <t>Fresta</t>
  </si>
  <si>
    <t>011501</t>
  </si>
  <si>
    <t>011507</t>
  </si>
  <si>
    <t>Össeby</t>
  </si>
  <si>
    <t>011702</t>
  </si>
  <si>
    <t>Österåker-Östra Ryd</t>
  </si>
  <si>
    <t>011703</t>
  </si>
  <si>
    <t>Ljusterö-Kulla</t>
  </si>
  <si>
    <t>012001</t>
  </si>
  <si>
    <t>012003</t>
  </si>
  <si>
    <t>Djurö, Möja och Nämdö</t>
  </si>
  <si>
    <t>012006</t>
  </si>
  <si>
    <t>Gustavsberg-Ingarö</t>
  </si>
  <si>
    <t>012304</t>
  </si>
  <si>
    <t>012501</t>
  </si>
  <si>
    <t>Adelsö-Munsö</t>
  </si>
  <si>
    <t>012503</t>
  </si>
  <si>
    <t>012504</t>
  </si>
  <si>
    <t>Lovö</t>
  </si>
  <si>
    <t>012509</t>
  </si>
  <si>
    <t>Färingsö</t>
  </si>
  <si>
    <t>012601</t>
  </si>
  <si>
    <t>012602</t>
  </si>
  <si>
    <t>Trångsund</t>
  </si>
  <si>
    <t>012603</t>
  </si>
  <si>
    <t>S:t Mikael</t>
  </si>
  <si>
    <t>012604</t>
  </si>
  <si>
    <t>Flemingsberg</t>
  </si>
  <si>
    <t>012701</t>
  </si>
  <si>
    <t>012702</t>
  </si>
  <si>
    <t>Grödinge</t>
  </si>
  <si>
    <t>012801</t>
  </si>
  <si>
    <t>013601</t>
  </si>
  <si>
    <t>Österhaninge</t>
  </si>
  <si>
    <t>013605</t>
  </si>
  <si>
    <t>Dalarö-Ornö-Utö</t>
  </si>
  <si>
    <t>013606</t>
  </si>
  <si>
    <t>Västerhaninge-Muskö</t>
  </si>
  <si>
    <t>013801</t>
  </si>
  <si>
    <t>013901</t>
  </si>
  <si>
    <t>Bro</t>
  </si>
  <si>
    <t>013903</t>
  </si>
  <si>
    <t>Kungsängen-Västra Ryd</t>
  </si>
  <si>
    <t>014001</t>
  </si>
  <si>
    <t>Turinge-Taxinge</t>
  </si>
  <si>
    <t>016001</t>
  </si>
  <si>
    <t>016201</t>
  </si>
  <si>
    <t>016301</t>
  </si>
  <si>
    <t>018102</t>
  </si>
  <si>
    <t>Östertälje</t>
  </si>
  <si>
    <t>018104</t>
  </si>
  <si>
    <t>Enhörna</t>
  </si>
  <si>
    <t>018106</t>
  </si>
  <si>
    <t>Vårdinge</t>
  </si>
  <si>
    <t>018107</t>
  </si>
  <si>
    <t>Överjärna</t>
  </si>
  <si>
    <t>018108</t>
  </si>
  <si>
    <t>Ytterjärna</t>
  </si>
  <si>
    <t>018110</t>
  </si>
  <si>
    <t>Hölö-Mörkö</t>
  </si>
  <si>
    <t>018201</t>
  </si>
  <si>
    <t>018202</t>
  </si>
  <si>
    <t>Saltsjöbaden</t>
  </si>
  <si>
    <t>018203</t>
  </si>
  <si>
    <t>Boo</t>
  </si>
  <si>
    <t>018301</t>
  </si>
  <si>
    <t>018401</t>
  </si>
  <si>
    <t>018601</t>
  </si>
  <si>
    <t>018701</t>
  </si>
  <si>
    <t>018801</t>
  </si>
  <si>
    <t>Norrtälje-Malsta</t>
  </si>
  <si>
    <t>018802</t>
  </si>
  <si>
    <t>Björkö-Arholma</t>
  </si>
  <si>
    <t>018803</t>
  </si>
  <si>
    <t>Väddö</t>
  </si>
  <si>
    <t>018805</t>
  </si>
  <si>
    <t>Häverö-Edebo-Singö</t>
  </si>
  <si>
    <t>018808</t>
  </si>
  <si>
    <t>Edsbro-Ununge</t>
  </si>
  <si>
    <t>018809</t>
  </si>
  <si>
    <t>Fasterna</t>
  </si>
  <si>
    <t>018810</t>
  </si>
  <si>
    <t>Rimbo</t>
  </si>
  <si>
    <t>018812</t>
  </si>
  <si>
    <t>Husby, Skederid och Rö</t>
  </si>
  <si>
    <t>018814</t>
  </si>
  <si>
    <t>Gottröra</t>
  </si>
  <si>
    <t>018815</t>
  </si>
  <si>
    <t>Närtuna</t>
  </si>
  <si>
    <t>018817</t>
  </si>
  <si>
    <t>Lohärad</t>
  </si>
  <si>
    <t>018818</t>
  </si>
  <si>
    <t>Estuna och Söderby-Karl</t>
  </si>
  <si>
    <t>018820</t>
  </si>
  <si>
    <t>Roslagsbro-Vätö</t>
  </si>
  <si>
    <t>018822</t>
  </si>
  <si>
    <t>Rådmansö</t>
  </si>
  <si>
    <t>018823</t>
  </si>
  <si>
    <t>Frötuna</t>
  </si>
  <si>
    <t>018824</t>
  </si>
  <si>
    <t>Blidö</t>
  </si>
  <si>
    <t>018825</t>
  </si>
  <si>
    <t>Länna</t>
  </si>
  <si>
    <t>018826</t>
  </si>
  <si>
    <t>Riala</t>
  </si>
  <si>
    <t>019101</t>
  </si>
  <si>
    <t>019106</t>
  </si>
  <si>
    <t>Husby-Ärlinghundra</t>
  </si>
  <si>
    <t>019108</t>
  </si>
  <si>
    <t>Norrsunda</t>
  </si>
  <si>
    <t>019109</t>
  </si>
  <si>
    <t>Skepptuna</t>
  </si>
  <si>
    <t>019112</t>
  </si>
  <si>
    <t>Valsta</t>
  </si>
  <si>
    <t>019201</t>
  </si>
  <si>
    <t>019202</t>
  </si>
  <si>
    <t>Sorunda</t>
  </si>
  <si>
    <t>019204</t>
  </si>
  <si>
    <t>Ösmo-Torö</t>
  </si>
  <si>
    <t>kommuner 08/09</t>
  </si>
  <si>
    <t xml:space="preserve">SELECT IIf((Month([Kontraktsdatum])&gt;2 And Year([Kontraktsdatum])=2008) Or (Month([Kontraktsdatum])&lt;3 And Year([Kontraktsdatum])=2009),"OK","BAD") AS ÖVR_ÅRSKIFTE, Mid([SCB_LKF],1,4) AS LK, Count(Fritid.ObjektId) AS AntalförObjektId, Avg(Fritid.Pris) AS MedelförPris, IIf([Boyta]&gt;=10 And [Boyta]&lt;=500,"OK","BAD") AS OK_BOYTA
FROM Fritid
GROUP BY IIf((Month([Kontraktsdatum])&gt;2 And Year([Kontraktsdatum])=2008) Or (Month([Kontraktsdatum])&lt;3 And Year([Kontraktsdatum])=2009),"OK","BAD"), Mid([SCB_LKF],1,4), IIf([Boyta]&gt;=10 And [Boyta]&lt;=500,"OK","BAD"), Fritid.SCBBortfall, Fritid.Typkod
HAVING (((IIf((Month([Kontraktsdatum])&gt;2 And Year([Kontraktsdatum])=2008) Or (Month([Kontraktsdatum])&lt;3 And Year([Kontraktsdatum])=2009),"OK","BAD"))="ok") AND ((IIf([Boyta]&gt;=10 And [Boyta]&lt;=500,"OK","BAD"))="ok") AND ((Fritid.SCBBortfall) Is Null) AND ((Fritid.Typkod)=221));
</t>
  </si>
  <si>
    <t>Mars 2008-Feb 2009</t>
  </si>
  <si>
    <t>Mars 2013-Feb 2014</t>
  </si>
  <si>
    <t>LKF-KOD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</si>
</sst>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444444"/>
      <name val="Segoe UI"/>
      <family val="2"/>
    </font>
    <font>
      <i/>
      <sz val="9"/>
      <color rgb="FF444444"/>
      <name val="Segoe U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0" fontId="4" fillId="0" borderId="0">
      <alignment vertical="top"/>
    </xf>
    <xf numFmtId="0" fontId="1" fillId="0" borderId="0"/>
    <xf numFmtId="0" fontId="4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49" fontId="1" fillId="2" borderId="0" xfId="4" applyNumberFormat="1" applyFill="1"/>
    <xf numFmtId="0" fontId="1" fillId="2" borderId="0" xfId="4" applyFill="1"/>
    <xf numFmtId="0" fontId="0" fillId="2" borderId="0" xfId="0" applyFill="1"/>
    <xf numFmtId="0" fontId="1" fillId="0" borderId="0" xfId="4"/>
    <xf numFmtId="0" fontId="0" fillId="0" borderId="0" xfId="0" quotePrefix="1"/>
    <xf numFmtId="0" fontId="0" fillId="3" borderId="0" xfId="0" applyFill="1" applyBorder="1"/>
    <xf numFmtId="0" fontId="7" fillId="3" borderId="0" xfId="2" applyFont="1" applyFill="1" applyBorder="1" applyAlignment="1">
      <alignment wrapText="1"/>
    </xf>
    <xf numFmtId="0" fontId="7" fillId="3" borderId="0" xfId="2" applyFont="1" applyFill="1" applyBorder="1" applyAlignment="1">
      <alignment horizontal="right" wrapText="1"/>
    </xf>
    <xf numFmtId="3" fontId="5" fillId="3" borderId="0" xfId="1" applyNumberFormat="1" applyFont="1" applyFill="1" applyBorder="1" applyAlignment="1">
      <alignment horizontal="right" wrapText="1"/>
    </xf>
    <xf numFmtId="9" fontId="0" fillId="3" borderId="0" xfId="3" applyFont="1" applyFill="1" applyBorder="1"/>
    <xf numFmtId="0" fontId="3" fillId="0" borderId="0" xfId="0" quotePrefix="1" applyFont="1"/>
    <xf numFmtId="0" fontId="9" fillId="0" borderId="0" xfId="8"/>
    <xf numFmtId="0" fontId="10" fillId="2" borderId="0" xfId="0" applyFont="1" applyFill="1"/>
    <xf numFmtId="0" fontId="0" fillId="2" borderId="4" xfId="0" applyFill="1" applyBorder="1"/>
    <xf numFmtId="0" fontId="0" fillId="5" borderId="0" xfId="0" quotePrefix="1" applyFill="1" applyBorder="1"/>
    <xf numFmtId="0" fontId="11" fillId="0" borderId="0" xfId="0" applyFont="1"/>
    <xf numFmtId="0" fontId="0" fillId="6" borderId="1" xfId="0" applyFill="1" applyBorder="1"/>
    <xf numFmtId="0" fontId="0" fillId="5" borderId="0" xfId="0" applyFill="1"/>
    <xf numFmtId="0" fontId="14" fillId="0" borderId="0" xfId="4" applyFont="1"/>
    <xf numFmtId="0" fontId="0" fillId="0" borderId="1" xfId="0" applyBorder="1"/>
    <xf numFmtId="0" fontId="1" fillId="2" borderId="0" xfId="4" applyFont="1" applyFill="1"/>
    <xf numFmtId="49" fontId="0" fillId="0" borderId="0" xfId="0" applyNumberFormat="1"/>
    <xf numFmtId="49" fontId="0" fillId="2" borderId="0" xfId="0" applyNumberFormat="1" applyFill="1"/>
    <xf numFmtId="0" fontId="1" fillId="6" borderId="0" xfId="4" applyFill="1"/>
    <xf numFmtId="49" fontId="1" fillId="6" borderId="0" xfId="4" applyNumberFormat="1" applyFill="1"/>
    <xf numFmtId="0" fontId="5" fillId="4" borderId="2" xfId="7" applyFont="1" applyFill="1" applyBorder="1" applyAlignment="1">
      <alignment horizontal="center"/>
    </xf>
    <xf numFmtId="0" fontId="5" fillId="0" borderId="3" xfId="7" applyFont="1" applyFill="1" applyBorder="1" applyAlignment="1">
      <alignment wrapText="1"/>
    </xf>
    <xf numFmtId="0" fontId="5" fillId="0" borderId="3" xfId="7" applyFont="1" applyFill="1" applyBorder="1" applyAlignment="1">
      <alignment horizontal="right" wrapText="1"/>
    </xf>
    <xf numFmtId="0" fontId="3" fillId="7" borderId="0" xfId="0" applyFont="1" applyFill="1" applyBorder="1" applyAlignment="1">
      <alignment horizontal="right"/>
    </xf>
    <xf numFmtId="0" fontId="0" fillId="8" borderId="0" xfId="0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8" fillId="9" borderId="0" xfId="2" applyFont="1" applyFill="1" applyBorder="1" applyAlignment="1">
      <alignment horizontal="left"/>
    </xf>
    <xf numFmtId="0" fontId="8" fillId="9" borderId="0" xfId="1" applyFont="1" applyFill="1" applyBorder="1" applyAlignment="1">
      <alignment horizontal="left"/>
    </xf>
    <xf numFmtId="0" fontId="8" fillId="9" borderId="0" xfId="1" applyFont="1" applyFill="1" applyBorder="1" applyAlignment="1">
      <alignment horizontal="right"/>
    </xf>
    <xf numFmtId="0" fontId="8" fillId="9" borderId="0" xfId="1" applyFont="1" applyFill="1" applyBorder="1" applyAlignment="1">
      <alignment horizontal="right" wrapText="1"/>
    </xf>
    <xf numFmtId="0" fontId="7" fillId="10" borderId="0" xfId="2" applyFont="1" applyFill="1" applyBorder="1" applyAlignment="1">
      <alignment wrapText="1"/>
    </xf>
    <xf numFmtId="0" fontId="7" fillId="10" borderId="0" xfId="2" applyFont="1" applyFill="1" applyBorder="1" applyAlignment="1">
      <alignment horizontal="right" wrapText="1"/>
    </xf>
    <xf numFmtId="3" fontId="5" fillId="10" borderId="0" xfId="1" applyNumberFormat="1" applyFont="1" applyFill="1" applyBorder="1" applyAlignment="1">
      <alignment horizontal="right" wrapText="1"/>
    </xf>
    <xf numFmtId="0" fontId="0" fillId="10" borderId="0" xfId="0" applyFill="1" applyBorder="1"/>
    <xf numFmtId="9" fontId="0" fillId="10" borderId="0" xfId="3" applyFont="1" applyFill="1" applyBorder="1"/>
    <xf numFmtId="0" fontId="8" fillId="9" borderId="0" xfId="1" applyFont="1" applyFill="1" applyBorder="1" applyAlignment="1">
      <alignment horizontal="center"/>
    </xf>
    <xf numFmtId="0" fontId="8" fillId="9" borderId="0" xfId="1" applyFont="1" applyFill="1" applyBorder="1" applyAlignment="1">
      <alignment horizontal="left" wrapText="1"/>
    </xf>
    <xf numFmtId="0" fontId="7" fillId="11" borderId="0" xfId="2" applyFont="1" applyFill="1" applyBorder="1" applyAlignment="1">
      <alignment wrapText="1"/>
    </xf>
    <xf numFmtId="0" fontId="7" fillId="11" borderId="0" xfId="2" applyFont="1" applyFill="1" applyBorder="1" applyAlignment="1">
      <alignment horizontal="right" wrapText="1"/>
    </xf>
    <xf numFmtId="3" fontId="5" fillId="11" borderId="0" xfId="1" applyNumberFormat="1" applyFont="1" applyFill="1" applyBorder="1" applyAlignment="1">
      <alignment horizontal="right" wrapText="1"/>
    </xf>
    <xf numFmtId="0" fontId="0" fillId="11" borderId="0" xfId="0" applyFill="1" applyBorder="1"/>
    <xf numFmtId="9" fontId="0" fillId="11" borderId="0" xfId="3" applyFont="1" applyFill="1" applyBorder="1"/>
  </cellXfs>
  <cellStyles count="9">
    <cellStyle name="Hyperlänk" xfId="8" builtinId="8"/>
    <cellStyle name="Normal" xfId="0" builtinId="0"/>
    <cellStyle name="Normal 2" xfId="5"/>
    <cellStyle name="Normal 3" xfId="4"/>
    <cellStyle name="Normal 4" xfId="6"/>
    <cellStyle name="Normal_Kommuner" xfId="7"/>
    <cellStyle name="Normal_Län+Rike" xfId="1"/>
    <cellStyle name="Normal_Län+Rike_1" xfId="2"/>
    <cellStyle name="Pro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microsoft.com/sv-se/excel-help/letarad-funktionen-letarad-HP010343011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tabSelected="1" workbookViewId="0"/>
  </sheetViews>
  <sheetFormatPr defaultRowHeight="15" x14ac:dyDescent="0.25"/>
  <cols>
    <col min="2" max="2" width="23" customWidth="1"/>
    <col min="4" max="4" width="4.85546875" customWidth="1"/>
    <col min="5" max="6" width="10" customWidth="1"/>
    <col min="7" max="7" width="5.140625" customWidth="1"/>
    <col min="8" max="9" width="10" customWidth="1"/>
    <col min="10" max="10" width="7.7109375" customWidth="1"/>
    <col min="11" max="11" width="13.7109375" customWidth="1"/>
  </cols>
  <sheetData>
    <row r="2" spans="2:11" x14ac:dyDescent="0.25">
      <c r="B2" s="32"/>
      <c r="C2" s="32"/>
      <c r="D2" s="32"/>
      <c r="E2" s="33"/>
      <c r="F2" s="34" t="s">
        <v>845</v>
      </c>
      <c r="G2" s="32"/>
      <c r="H2" s="33"/>
      <c r="I2" s="34" t="s">
        <v>846</v>
      </c>
      <c r="J2" s="32"/>
      <c r="K2" s="32"/>
    </row>
    <row r="3" spans="2:11" ht="30" x14ac:dyDescent="0.25">
      <c r="B3" s="35" t="s">
        <v>626</v>
      </c>
      <c r="C3" s="36" t="s">
        <v>628</v>
      </c>
      <c r="D3" s="37"/>
      <c r="E3" s="37" t="s">
        <v>286</v>
      </c>
      <c r="F3" s="37" t="s">
        <v>0</v>
      </c>
      <c r="G3" s="37"/>
      <c r="H3" s="37" t="s">
        <v>286</v>
      </c>
      <c r="I3" s="37" t="s">
        <v>0</v>
      </c>
      <c r="J3" s="31"/>
      <c r="K3" s="38" t="s">
        <v>627</v>
      </c>
    </row>
    <row r="4" spans="2:11" x14ac:dyDescent="0.25">
      <c r="B4" s="46" t="s">
        <v>287</v>
      </c>
      <c r="C4" s="47"/>
      <c r="D4" s="47"/>
      <c r="E4" s="47">
        <v>5286</v>
      </c>
      <c r="F4" s="48">
        <v>1251753.4160045404</v>
      </c>
      <c r="G4" s="48"/>
      <c r="H4" s="47">
        <v>5957</v>
      </c>
      <c r="I4" s="48">
        <v>1434809.2074869901</v>
      </c>
      <c r="J4" s="49"/>
      <c r="K4" s="50">
        <f>I4/F4-1</f>
        <v>0.14623949824458538</v>
      </c>
    </row>
    <row r="5" spans="2:11" x14ac:dyDescent="0.25">
      <c r="B5" s="9"/>
      <c r="C5" s="10"/>
      <c r="D5" s="10"/>
      <c r="E5" s="10"/>
      <c r="F5" s="11"/>
      <c r="G5" s="11"/>
      <c r="H5" s="10"/>
      <c r="I5" s="11"/>
      <c r="J5" s="8"/>
      <c r="K5" s="12"/>
    </row>
    <row r="6" spans="2:11" x14ac:dyDescent="0.25">
      <c r="B6" s="39" t="str">
        <f>VLOOKUP(C6,'lookup (2)'!$F$21:$G$41,2,FALSE)</f>
        <v>Stockholms län  </v>
      </c>
      <c r="C6" s="40" t="s">
        <v>1</v>
      </c>
      <c r="D6" s="40"/>
      <c r="E6" s="40">
        <v>1121</v>
      </c>
      <c r="F6" s="41">
        <v>1937114.629794826</v>
      </c>
      <c r="G6" s="41"/>
      <c r="H6" s="40">
        <v>1254</v>
      </c>
      <c r="I6" s="41">
        <v>2084084.3588516745</v>
      </c>
      <c r="J6" s="42"/>
      <c r="K6" s="43">
        <f t="shared" ref="K6:K26" si="0">I6/F6-1</f>
        <v>7.5870434715789248E-2</v>
      </c>
    </row>
    <row r="7" spans="2:11" x14ac:dyDescent="0.25">
      <c r="B7" s="39" t="str">
        <f>VLOOKUP(C7,'lookup (2)'!$F$21:$G$41,2,FALSE)</f>
        <v>Uppsala län  </v>
      </c>
      <c r="C7" s="40" t="s">
        <v>33</v>
      </c>
      <c r="D7" s="40"/>
      <c r="E7" s="40">
        <v>301</v>
      </c>
      <c r="F7" s="41">
        <v>943564.78405315615</v>
      </c>
      <c r="G7" s="41"/>
      <c r="H7" s="40">
        <v>356</v>
      </c>
      <c r="I7" s="41">
        <v>1198938.2022471912</v>
      </c>
      <c r="J7" s="42"/>
      <c r="K7" s="43">
        <f t="shared" si="0"/>
        <v>0.27064746640613135</v>
      </c>
    </row>
    <row r="8" spans="2:11" x14ac:dyDescent="0.25">
      <c r="B8" s="39" t="str">
        <f>VLOOKUP(C8,'lookup (2)'!$F$21:$G$41,2,FALSE)</f>
        <v>Södermanlands län  </v>
      </c>
      <c r="C8" s="40" t="s">
        <v>47</v>
      </c>
      <c r="D8" s="40"/>
      <c r="E8" s="40">
        <v>356</v>
      </c>
      <c r="F8" s="41">
        <v>1113521.0674157303</v>
      </c>
      <c r="G8" s="41"/>
      <c r="H8" s="40">
        <v>371</v>
      </c>
      <c r="I8" s="41">
        <v>1160512.1293800538</v>
      </c>
      <c r="J8" s="42"/>
      <c r="K8" s="43">
        <f t="shared" si="0"/>
        <v>4.2200424706270612E-2</v>
      </c>
    </row>
    <row r="9" spans="2:11" x14ac:dyDescent="0.25">
      <c r="B9" s="39" t="str">
        <f>VLOOKUP(C9,'lookup (2)'!$F$21:$G$41,2,FALSE)</f>
        <v>Östergötlands län </v>
      </c>
      <c r="C9" s="40" t="s">
        <v>65</v>
      </c>
      <c r="D9" s="40"/>
      <c r="E9" s="40">
        <v>260</v>
      </c>
      <c r="F9" s="41">
        <v>969680.76923076925</v>
      </c>
      <c r="G9" s="41"/>
      <c r="H9" s="40">
        <v>219</v>
      </c>
      <c r="I9" s="41">
        <v>1100636.9863013697</v>
      </c>
      <c r="J9" s="42"/>
      <c r="K9" s="43">
        <f t="shared" si="0"/>
        <v>0.13505085511233328</v>
      </c>
    </row>
    <row r="10" spans="2:11" x14ac:dyDescent="0.25">
      <c r="B10" s="39" t="str">
        <f>VLOOKUP(C10,'lookup (2)'!$F$21:$G$41,2,FALSE)</f>
        <v>Jönköpings län </v>
      </c>
      <c r="C10" s="40" t="s">
        <v>83</v>
      </c>
      <c r="D10" s="40"/>
      <c r="E10" s="40">
        <v>115</v>
      </c>
      <c r="F10" s="41">
        <v>779668.86956521741</v>
      </c>
      <c r="G10" s="41"/>
      <c r="H10" s="40">
        <v>110</v>
      </c>
      <c r="I10" s="41">
        <v>1074309.0909090908</v>
      </c>
      <c r="J10" s="42"/>
      <c r="K10" s="43">
        <f t="shared" si="0"/>
        <v>0.37790430379525053</v>
      </c>
    </row>
    <row r="11" spans="2:11" x14ac:dyDescent="0.25">
      <c r="B11" s="39" t="str">
        <f>VLOOKUP(C11,'lookup (2)'!$F$21:$G$41,2,FALSE)</f>
        <v>Kronobergs län </v>
      </c>
      <c r="C11" s="40" t="s">
        <v>91</v>
      </c>
      <c r="D11" s="40"/>
      <c r="E11" s="40">
        <v>65</v>
      </c>
      <c r="F11" s="41">
        <v>834184.61538461538</v>
      </c>
      <c r="G11" s="41"/>
      <c r="H11" s="40">
        <v>43</v>
      </c>
      <c r="I11" s="41">
        <v>785790.69767441868</v>
      </c>
      <c r="J11" s="42"/>
      <c r="K11" s="43">
        <f t="shared" si="0"/>
        <v>-5.8013438293732844E-2</v>
      </c>
    </row>
    <row r="12" spans="2:11" x14ac:dyDescent="0.25">
      <c r="B12" s="39" t="str">
        <f>VLOOKUP(C12,'lookup (2)'!$F$21:$G$41,2,FALSE)</f>
        <v>Kalmar län  </v>
      </c>
      <c r="C12" s="40" t="s">
        <v>95</v>
      </c>
      <c r="D12" s="40"/>
      <c r="E12" s="40">
        <v>199</v>
      </c>
      <c r="F12" s="41">
        <v>1053438.4422110552</v>
      </c>
      <c r="G12" s="41"/>
      <c r="H12" s="40">
        <v>237</v>
      </c>
      <c r="I12" s="41">
        <v>1127862.8691983123</v>
      </c>
      <c r="J12" s="42"/>
      <c r="K12" s="43">
        <f t="shared" si="0"/>
        <v>7.064905171966962E-2</v>
      </c>
    </row>
    <row r="13" spans="2:11" x14ac:dyDescent="0.25">
      <c r="B13" s="39" t="str">
        <f>VLOOKUP(C13,'lookup (2)'!$F$21:$G$41,2,FALSE)</f>
        <v>Gotlands län</v>
      </c>
      <c r="C13" s="40" t="s">
        <v>107</v>
      </c>
      <c r="D13" s="40"/>
      <c r="E13" s="40">
        <v>92</v>
      </c>
      <c r="F13" s="41">
        <v>1343586.956521739</v>
      </c>
      <c r="G13" s="41"/>
      <c r="H13" s="40">
        <v>123</v>
      </c>
      <c r="I13" s="41">
        <v>1572235.7723577234</v>
      </c>
      <c r="J13" s="42"/>
      <c r="K13" s="43">
        <f t="shared" si="0"/>
        <v>0.17017790677866329</v>
      </c>
    </row>
    <row r="14" spans="2:11" x14ac:dyDescent="0.25">
      <c r="B14" s="39" t="str">
        <f>VLOOKUP(C14,'lookup (2)'!$F$21:$G$41,2,FALSE)</f>
        <v>Blekinge län </v>
      </c>
      <c r="C14" s="40" t="s">
        <v>111</v>
      </c>
      <c r="D14" s="40"/>
      <c r="E14" s="40">
        <v>105</v>
      </c>
      <c r="F14" s="41">
        <v>952104.76190476189</v>
      </c>
      <c r="G14" s="41"/>
      <c r="H14" s="40">
        <v>106</v>
      </c>
      <c r="I14" s="41">
        <v>1117132.0849056605</v>
      </c>
      <c r="J14" s="42"/>
      <c r="K14" s="43">
        <f t="shared" si="0"/>
        <v>0.17332895454776232</v>
      </c>
    </row>
    <row r="15" spans="2:11" x14ac:dyDescent="0.25">
      <c r="B15" s="39" t="str">
        <f>VLOOKUP(C15,'lookup (2)'!$F$21:$G$41,2,FALSE)</f>
        <v>Skåne län</v>
      </c>
      <c r="C15" s="40" t="s">
        <v>117</v>
      </c>
      <c r="D15" s="40"/>
      <c r="E15" s="40">
        <v>514</v>
      </c>
      <c r="F15" s="41">
        <v>1389781.5175097277</v>
      </c>
      <c r="G15" s="41"/>
      <c r="H15" s="40">
        <v>458</v>
      </c>
      <c r="I15" s="41">
        <v>1570712.8820960699</v>
      </c>
      <c r="J15" s="42"/>
      <c r="K15" s="43">
        <f t="shared" si="0"/>
        <v>0.13018691233607926</v>
      </c>
    </row>
    <row r="16" spans="2:11" x14ac:dyDescent="0.25">
      <c r="B16" s="39" t="str">
        <f>VLOOKUP(C16,'lookup (2)'!$F$21:$G$41,2,FALSE)</f>
        <v>Hallands län </v>
      </c>
      <c r="C16" s="40" t="s">
        <v>147</v>
      </c>
      <c r="D16" s="40"/>
      <c r="E16" s="40">
        <v>196</v>
      </c>
      <c r="F16" s="41">
        <v>1569265.306122449</v>
      </c>
      <c r="G16" s="41"/>
      <c r="H16" s="40">
        <v>272</v>
      </c>
      <c r="I16" s="41">
        <v>1907626.1213235294</v>
      </c>
      <c r="J16" s="42"/>
      <c r="K16" s="43">
        <f t="shared" si="0"/>
        <v>0.21561734263860566</v>
      </c>
    </row>
    <row r="17" spans="2:11" x14ac:dyDescent="0.25">
      <c r="B17" s="39" t="str">
        <f>VLOOKUP(C17,'lookup (2)'!$F$21:$G$41,2,FALSE)</f>
        <v>Västra Götalands län</v>
      </c>
      <c r="C17" s="40" t="s">
        <v>159</v>
      </c>
      <c r="D17" s="40"/>
      <c r="E17" s="40">
        <v>693</v>
      </c>
      <c r="F17" s="41">
        <v>1325417.1673881675</v>
      </c>
      <c r="G17" s="41"/>
      <c r="H17" s="40">
        <v>894</v>
      </c>
      <c r="I17" s="41">
        <v>1560793.5861297541</v>
      </c>
      <c r="J17" s="42"/>
      <c r="K17" s="43">
        <f t="shared" si="0"/>
        <v>0.17758666820757507</v>
      </c>
    </row>
    <row r="18" spans="2:11" x14ac:dyDescent="0.25">
      <c r="B18" s="39" t="str">
        <f>VLOOKUP(C18,'lookup (2)'!$F$21:$G$41,2,FALSE)</f>
        <v>Värmlands län </v>
      </c>
      <c r="C18" s="40" t="s">
        <v>199</v>
      </c>
      <c r="D18" s="40"/>
      <c r="E18" s="40">
        <v>199</v>
      </c>
      <c r="F18" s="41">
        <v>735650.7537688443</v>
      </c>
      <c r="G18" s="41"/>
      <c r="H18" s="40">
        <v>194</v>
      </c>
      <c r="I18" s="41">
        <v>836591.36597938149</v>
      </c>
      <c r="J18" s="42"/>
      <c r="K18" s="43">
        <f t="shared" si="0"/>
        <v>0.1372126810084866</v>
      </c>
    </row>
    <row r="19" spans="2:11" x14ac:dyDescent="0.25">
      <c r="B19" s="39" t="str">
        <f>VLOOKUP(C19,'lookup (2)'!$F$21:$G$41,2,FALSE)</f>
        <v>Örebro län </v>
      </c>
      <c r="C19" s="40" t="s">
        <v>211</v>
      </c>
      <c r="D19" s="40"/>
      <c r="E19" s="40">
        <v>107</v>
      </c>
      <c r="F19" s="41">
        <v>648500</v>
      </c>
      <c r="G19" s="41"/>
      <c r="H19" s="40">
        <v>121</v>
      </c>
      <c r="I19" s="41">
        <v>766665.28925619833</v>
      </c>
      <c r="J19" s="42"/>
      <c r="K19" s="43">
        <f t="shared" si="0"/>
        <v>0.18221324480524026</v>
      </c>
    </row>
    <row r="20" spans="2:11" x14ac:dyDescent="0.25">
      <c r="B20" s="39" t="str">
        <f>VLOOKUP(C20,'lookup (2)'!$F$21:$G$41,2,FALSE)</f>
        <v>Västmanlands län</v>
      </c>
      <c r="C20" s="40" t="s">
        <v>217</v>
      </c>
      <c r="D20" s="40"/>
      <c r="E20" s="40">
        <v>126</v>
      </c>
      <c r="F20" s="41">
        <v>756007.93650793657</v>
      </c>
      <c r="G20" s="41"/>
      <c r="H20" s="40">
        <v>112</v>
      </c>
      <c r="I20" s="41">
        <v>992125</v>
      </c>
      <c r="J20" s="42"/>
      <c r="K20" s="43">
        <f t="shared" si="0"/>
        <v>0.31232087930545771</v>
      </c>
    </row>
    <row r="21" spans="2:11" x14ac:dyDescent="0.25">
      <c r="B21" s="39" t="str">
        <f>VLOOKUP(C21,'lookup (2)'!$F$21:$G$41,2,FALSE)</f>
        <v>Dalarnas län</v>
      </c>
      <c r="C21" s="40" t="s">
        <v>225</v>
      </c>
      <c r="D21" s="40"/>
      <c r="E21" s="40">
        <v>241</v>
      </c>
      <c r="F21" s="41">
        <v>894790.45643153531</v>
      </c>
      <c r="G21" s="41"/>
      <c r="H21" s="40">
        <v>273</v>
      </c>
      <c r="I21" s="41">
        <v>1090108.0586080586</v>
      </c>
      <c r="J21" s="42"/>
      <c r="K21" s="43">
        <f t="shared" si="0"/>
        <v>0.21828306367443684</v>
      </c>
    </row>
    <row r="22" spans="2:11" x14ac:dyDescent="0.25">
      <c r="B22" s="39" t="str">
        <f>VLOOKUP(C22,'lookup (2)'!$F$21:$G$41,2,FALSE)</f>
        <v>Gävleborgs län</v>
      </c>
      <c r="C22" s="40" t="s">
        <v>247</v>
      </c>
      <c r="D22" s="40"/>
      <c r="E22" s="40">
        <v>181</v>
      </c>
      <c r="F22" s="41">
        <v>656701.65745856357</v>
      </c>
      <c r="G22" s="41"/>
      <c r="H22" s="40">
        <v>199</v>
      </c>
      <c r="I22" s="41">
        <v>869228.64321608038</v>
      </c>
      <c r="J22" s="42"/>
      <c r="K22" s="43">
        <f t="shared" si="0"/>
        <v>0.3236279113105891</v>
      </c>
    </row>
    <row r="23" spans="2:11" x14ac:dyDescent="0.25">
      <c r="B23" s="39" t="str">
        <f>VLOOKUP(C23,'lookup (2)'!$F$21:$G$41,2,FALSE)</f>
        <v>Västernorrlands län </v>
      </c>
      <c r="C23" s="40" t="s">
        <v>261</v>
      </c>
      <c r="D23" s="40"/>
      <c r="E23" s="40">
        <v>102</v>
      </c>
      <c r="F23" s="41">
        <v>759647.0588235294</v>
      </c>
      <c r="G23" s="41"/>
      <c r="H23" s="40">
        <v>120</v>
      </c>
      <c r="I23" s="41">
        <v>875766.66666666674</v>
      </c>
      <c r="J23" s="42"/>
      <c r="K23" s="43">
        <f t="shared" si="0"/>
        <v>0.15285994527902558</v>
      </c>
    </row>
    <row r="24" spans="2:11" x14ac:dyDescent="0.25">
      <c r="B24" s="39" t="str">
        <f>VLOOKUP(C24,'lookup (2)'!$F$21:$G$41,2,FALSE)</f>
        <v>Jämtlands län</v>
      </c>
      <c r="C24" s="40" t="s">
        <v>269</v>
      </c>
      <c r="D24" s="40"/>
      <c r="E24" s="40">
        <v>78</v>
      </c>
      <c r="F24" s="41">
        <v>1006362.1794871795</v>
      </c>
      <c r="G24" s="41"/>
      <c r="H24" s="40">
        <v>167</v>
      </c>
      <c r="I24" s="41">
        <v>1156580.8383233533</v>
      </c>
      <c r="J24" s="42"/>
      <c r="K24" s="43">
        <f t="shared" si="0"/>
        <v>0.14926898277588485</v>
      </c>
    </row>
    <row r="25" spans="2:11" x14ac:dyDescent="0.25">
      <c r="B25" s="39" t="str">
        <f>VLOOKUP(C25,'lookup (2)'!$F$21:$G$41,2,FALSE)</f>
        <v>Västerbottens län</v>
      </c>
      <c r="C25" s="40" t="s">
        <v>285</v>
      </c>
      <c r="D25" s="40"/>
      <c r="E25" s="40">
        <v>121</v>
      </c>
      <c r="F25" s="41">
        <v>909623.96694214875</v>
      </c>
      <c r="G25" s="41"/>
      <c r="H25" s="40">
        <v>168</v>
      </c>
      <c r="I25" s="41">
        <v>1049768.8452380951</v>
      </c>
      <c r="J25" s="42"/>
      <c r="K25" s="43">
        <f t="shared" si="0"/>
        <v>0.15406902565140901</v>
      </c>
    </row>
    <row r="26" spans="2:11" x14ac:dyDescent="0.25">
      <c r="B26" s="39" t="str">
        <f>VLOOKUP(C26,'lookup (2)'!$F$21:$G$41,2,FALSE)</f>
        <v>Norrbottens län</v>
      </c>
      <c r="C26" s="40" t="s">
        <v>284</v>
      </c>
      <c r="D26" s="40"/>
      <c r="E26" s="40">
        <v>114</v>
      </c>
      <c r="F26" s="41">
        <v>733239.8245614036</v>
      </c>
      <c r="G26" s="41"/>
      <c r="H26" s="40">
        <v>160</v>
      </c>
      <c r="I26" s="41">
        <v>995412.5</v>
      </c>
      <c r="J26" s="42"/>
      <c r="K26" s="43">
        <f t="shared" si="0"/>
        <v>0.35755378616459921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1"/>
  <sheetViews>
    <sheetView workbookViewId="0"/>
  </sheetViews>
  <sheetFormatPr defaultRowHeight="15" x14ac:dyDescent="0.25"/>
  <cols>
    <col min="2" max="2" width="23.7109375" customWidth="1"/>
    <col min="3" max="3" width="10.85546875" customWidth="1"/>
    <col min="4" max="4" width="6.28515625" customWidth="1"/>
    <col min="5" max="9" width="9.7109375" customWidth="1"/>
    <col min="10" max="10" width="7.28515625" customWidth="1"/>
    <col min="11" max="11" width="14" customWidth="1"/>
  </cols>
  <sheetData>
    <row r="2" spans="2:11" x14ac:dyDescent="0.25">
      <c r="B2" s="32"/>
      <c r="C2" s="32"/>
      <c r="D2" s="32"/>
      <c r="E2" s="33"/>
      <c r="F2" s="34" t="s">
        <v>845</v>
      </c>
      <c r="G2" s="32"/>
      <c r="H2" s="33"/>
      <c r="I2" s="34" t="s">
        <v>846</v>
      </c>
      <c r="J2" s="32"/>
      <c r="K2" s="32"/>
    </row>
    <row r="3" spans="2:11" ht="30" x14ac:dyDescent="0.25">
      <c r="B3" s="35" t="s">
        <v>626</v>
      </c>
      <c r="C3" s="36" t="s">
        <v>847</v>
      </c>
      <c r="D3" s="37"/>
      <c r="E3" s="44" t="s">
        <v>286</v>
      </c>
      <c r="F3" s="44" t="s">
        <v>0</v>
      </c>
      <c r="G3" s="44"/>
      <c r="H3" s="44" t="s">
        <v>286</v>
      </c>
      <c r="I3" s="44" t="s">
        <v>0</v>
      </c>
      <c r="J3" s="31"/>
      <c r="K3" s="45" t="s">
        <v>627</v>
      </c>
    </row>
    <row r="4" spans="2:11" x14ac:dyDescent="0.25">
      <c r="B4" s="39" t="str">
        <f>VLOOKUP(C4,'lookup (2)'!$F$21:$G$41,2,FALSE)</f>
        <v>Stockholms län  </v>
      </c>
      <c r="C4" s="40" t="s">
        <v>1</v>
      </c>
      <c r="D4" s="40"/>
      <c r="E4" s="40">
        <v>1121</v>
      </c>
      <c r="F4" s="41">
        <v>1937114.629794826</v>
      </c>
      <c r="G4" s="41"/>
      <c r="H4" s="40">
        <v>1254</v>
      </c>
      <c r="I4" s="41">
        <v>2084084.3588516745</v>
      </c>
      <c r="J4" s="42"/>
      <c r="K4" s="43">
        <f t="shared" ref="K4:K35" si="0">I4/F4-1</f>
        <v>7.5870434715789248E-2</v>
      </c>
    </row>
    <row r="5" spans="2:11" x14ac:dyDescent="0.25">
      <c r="B5" s="9" t="str">
        <f>VLOOKUP(C5,'lookup (2)'!$A$1:$B$311,2, FALSE)</f>
        <v>Vallentuna</v>
      </c>
      <c r="C5" s="10" t="s">
        <v>3</v>
      </c>
      <c r="D5" s="10"/>
      <c r="E5" s="10">
        <v>33</v>
      </c>
      <c r="F5" s="11">
        <v>1621969.6969696968</v>
      </c>
      <c r="G5" s="11"/>
      <c r="H5" s="10">
        <v>38</v>
      </c>
      <c r="I5" s="11">
        <v>1424302.6315789474</v>
      </c>
      <c r="J5" s="8"/>
      <c r="K5" s="12">
        <f t="shared" si="0"/>
        <v>-0.12186853167481981</v>
      </c>
    </row>
    <row r="6" spans="2:11" x14ac:dyDescent="0.25">
      <c r="B6" s="9" t="str">
        <f>VLOOKUP(C6,'lookup (2)'!$A$1:$B$311,2, FALSE)</f>
        <v>Österåker</v>
      </c>
      <c r="C6" s="10" t="s">
        <v>5</v>
      </c>
      <c r="D6" s="10"/>
      <c r="E6" s="10">
        <v>70</v>
      </c>
      <c r="F6" s="11">
        <v>2515892.8571428573</v>
      </c>
      <c r="G6" s="11"/>
      <c r="H6" s="10">
        <v>102</v>
      </c>
      <c r="I6" s="11">
        <v>2685833.333333333</v>
      </c>
      <c r="J6" s="8"/>
      <c r="K6" s="12">
        <f t="shared" si="0"/>
        <v>6.7546785908628282E-2</v>
      </c>
    </row>
    <row r="7" spans="2:11" x14ac:dyDescent="0.25">
      <c r="B7" s="9" t="str">
        <f>VLOOKUP(C7,'lookup (2)'!$A$1:$B$311,2, FALSE)</f>
        <v>Värmdö</v>
      </c>
      <c r="C7" s="10" t="s">
        <v>7</v>
      </c>
      <c r="D7" s="10"/>
      <c r="E7" s="10">
        <v>173</v>
      </c>
      <c r="F7" s="11">
        <v>2795222.5433526011</v>
      </c>
      <c r="G7" s="11"/>
      <c r="H7" s="10">
        <v>202</v>
      </c>
      <c r="I7" s="11">
        <v>2801027.2277227724</v>
      </c>
      <c r="J7" s="8"/>
      <c r="K7" s="12">
        <f t="shared" si="0"/>
        <v>2.0766448038191943E-3</v>
      </c>
    </row>
    <row r="8" spans="2:11" x14ac:dyDescent="0.25">
      <c r="B8" s="9" t="str">
        <f>VLOOKUP(C8,'lookup (2)'!$A$1:$B$311,2, FALSE)</f>
        <v>Ekerö</v>
      </c>
      <c r="C8" s="10" t="s">
        <v>9</v>
      </c>
      <c r="D8" s="10"/>
      <c r="E8" s="10">
        <v>22</v>
      </c>
      <c r="F8" s="11">
        <v>2189090.9090909092</v>
      </c>
      <c r="G8" s="11"/>
      <c r="H8" s="10">
        <v>58</v>
      </c>
      <c r="I8" s="11">
        <v>2987931.0344827585</v>
      </c>
      <c r="J8" s="8"/>
      <c r="K8" s="12">
        <f t="shared" si="0"/>
        <v>0.36491866193149258</v>
      </c>
    </row>
    <row r="9" spans="2:11" x14ac:dyDescent="0.25">
      <c r="B9" s="9" t="str">
        <f>VLOOKUP(C9,'lookup (2)'!$A$1:$B$311,2, FALSE)</f>
        <v>Huddinge</v>
      </c>
      <c r="C9" s="10" t="s">
        <v>11</v>
      </c>
      <c r="D9" s="10"/>
      <c r="E9" s="10">
        <v>39</v>
      </c>
      <c r="F9" s="11">
        <v>1970000</v>
      </c>
      <c r="G9" s="11"/>
      <c r="H9" s="10">
        <v>61</v>
      </c>
      <c r="I9" s="11">
        <v>1990983.6065573771</v>
      </c>
      <c r="J9" s="8"/>
      <c r="K9" s="12">
        <f t="shared" si="0"/>
        <v>1.0651576932678708E-2</v>
      </c>
    </row>
    <row r="10" spans="2:11" x14ac:dyDescent="0.25">
      <c r="B10" s="9" t="str">
        <f>VLOOKUP(C10,'lookup (2)'!$A$1:$B$311,2, FALSE)</f>
        <v>Botkyrka</v>
      </c>
      <c r="C10" s="10" t="s">
        <v>13</v>
      </c>
      <c r="D10" s="10"/>
      <c r="E10" s="10">
        <v>35</v>
      </c>
      <c r="F10" s="11">
        <v>1775714.2857142857</v>
      </c>
      <c r="G10" s="11"/>
      <c r="H10" s="10">
        <v>30</v>
      </c>
      <c r="I10" s="11">
        <v>1875833.3333333333</v>
      </c>
      <c r="J10" s="8"/>
      <c r="K10" s="12">
        <f t="shared" si="0"/>
        <v>5.6382408152319652E-2</v>
      </c>
    </row>
    <row r="11" spans="2:11" x14ac:dyDescent="0.25">
      <c r="B11" s="9" t="str">
        <f>VLOOKUP(C11,'lookup (2)'!$A$1:$B$311,2, FALSE)</f>
        <v>Haninge</v>
      </c>
      <c r="C11" s="10" t="s">
        <v>15</v>
      </c>
      <c r="D11" s="10"/>
      <c r="E11" s="10">
        <v>69</v>
      </c>
      <c r="F11" s="11">
        <v>2050869.5652173914</v>
      </c>
      <c r="G11" s="11"/>
      <c r="H11" s="10">
        <v>70</v>
      </c>
      <c r="I11" s="11">
        <v>1942792.857142857</v>
      </c>
      <c r="J11" s="8"/>
      <c r="K11" s="12">
        <f t="shared" si="0"/>
        <v>-5.269799206517467E-2</v>
      </c>
    </row>
    <row r="12" spans="2:11" x14ac:dyDescent="0.25">
      <c r="B12" s="9" t="str">
        <f>VLOOKUP(C12,'lookup (2)'!$A$1:$B$311,2, FALSE)</f>
        <v>Tyresö</v>
      </c>
      <c r="C12" s="10" t="s">
        <v>17</v>
      </c>
      <c r="D12" s="10"/>
      <c r="E12" s="10">
        <v>30</v>
      </c>
      <c r="F12" s="11">
        <v>2834166.6666666665</v>
      </c>
      <c r="G12" s="11"/>
      <c r="H12" s="10">
        <v>28</v>
      </c>
      <c r="I12" s="11">
        <v>3356821.4285714286</v>
      </c>
      <c r="J12" s="8"/>
      <c r="K12" s="12">
        <f t="shared" si="0"/>
        <v>0.18441214768765501</v>
      </c>
    </row>
    <row r="13" spans="2:11" x14ac:dyDescent="0.25">
      <c r="B13" s="9" t="str">
        <f>VLOOKUP(C13,'lookup (2)'!$A$1:$B$311,2, FALSE)</f>
        <v>Upplands-Bro</v>
      </c>
      <c r="C13" s="10" t="s">
        <v>19</v>
      </c>
      <c r="D13" s="10"/>
      <c r="E13" s="10">
        <v>22</v>
      </c>
      <c r="F13" s="11">
        <v>1159545.4545454544</v>
      </c>
      <c r="G13" s="11"/>
      <c r="H13" s="10">
        <v>34</v>
      </c>
      <c r="I13" s="11">
        <v>1576466.911764706</v>
      </c>
      <c r="J13" s="8"/>
      <c r="K13" s="12">
        <f t="shared" si="0"/>
        <v>0.35955594115341194</v>
      </c>
    </row>
    <row r="14" spans="2:11" x14ac:dyDescent="0.25">
      <c r="B14" s="9" t="str">
        <f>VLOOKUP(C14,'lookup (2)'!$A$1:$B$311,2, FALSE)</f>
        <v>Nykvarn</v>
      </c>
      <c r="C14" s="10" t="s">
        <v>21</v>
      </c>
      <c r="D14" s="10"/>
      <c r="E14" s="10">
        <v>23</v>
      </c>
      <c r="F14" s="11">
        <v>1258695.6521739131</v>
      </c>
      <c r="G14" s="11"/>
      <c r="H14" s="10">
        <v>13</v>
      </c>
      <c r="I14" s="11">
        <v>1432692.3076923077</v>
      </c>
      <c r="J14" s="8"/>
      <c r="K14" s="12">
        <f t="shared" si="0"/>
        <v>0.13823568486780924</v>
      </c>
    </row>
    <row r="15" spans="2:11" x14ac:dyDescent="0.25">
      <c r="B15" s="9" t="str">
        <f>VLOOKUP(C15,'lookup (2)'!$A$1:$B$311,2, FALSE)</f>
        <v>Södertälje</v>
      </c>
      <c r="C15" s="10" t="s">
        <v>23</v>
      </c>
      <c r="D15" s="10"/>
      <c r="E15" s="10">
        <v>73</v>
      </c>
      <c r="F15" s="11">
        <v>1489041.0958904109</v>
      </c>
      <c r="G15" s="11"/>
      <c r="H15" s="10">
        <v>32</v>
      </c>
      <c r="I15" s="11">
        <v>1748500</v>
      </c>
      <c r="J15" s="8"/>
      <c r="K15" s="12">
        <f t="shared" si="0"/>
        <v>0.174245630174793</v>
      </c>
    </row>
    <row r="16" spans="2:11" x14ac:dyDescent="0.25">
      <c r="B16" s="9" t="str">
        <f>VLOOKUP(C16,'lookup (2)'!$A$1:$B$311,2, FALSE)</f>
        <v>Nacka</v>
      </c>
      <c r="C16" s="10" t="s">
        <v>25</v>
      </c>
      <c r="D16" s="10"/>
      <c r="E16" s="10">
        <v>38</v>
      </c>
      <c r="F16" s="11">
        <v>3281578.9473684211</v>
      </c>
      <c r="G16" s="11"/>
      <c r="H16" s="10">
        <v>34</v>
      </c>
      <c r="I16" s="11">
        <v>4016215.676470588</v>
      </c>
      <c r="J16" s="8"/>
      <c r="K16" s="12">
        <f t="shared" si="0"/>
        <v>0.22386684607764495</v>
      </c>
    </row>
    <row r="17" spans="2:11" x14ac:dyDescent="0.25">
      <c r="B17" s="9" t="str">
        <f>VLOOKUP(C17,'lookup (2)'!$A$1:$B$311,2, FALSE)</f>
        <v>Vaxholm</v>
      </c>
      <c r="C17" s="10" t="s">
        <v>27</v>
      </c>
      <c r="D17" s="10"/>
      <c r="E17" s="10">
        <v>17</v>
      </c>
      <c r="F17" s="11">
        <v>3460000</v>
      </c>
      <c r="G17" s="11"/>
      <c r="H17" s="10">
        <v>17</v>
      </c>
      <c r="I17" s="11">
        <v>4207764.7058823537</v>
      </c>
      <c r="J17" s="8"/>
      <c r="K17" s="12">
        <f t="shared" si="0"/>
        <v>0.21611696701802141</v>
      </c>
    </row>
    <row r="18" spans="2:11" x14ac:dyDescent="0.25">
      <c r="B18" s="9" t="str">
        <f>VLOOKUP(C18,'lookup (2)'!$A$1:$B$311,2, FALSE)</f>
        <v>Norrtälje</v>
      </c>
      <c r="C18" s="10" t="s">
        <v>29</v>
      </c>
      <c r="D18" s="10"/>
      <c r="E18" s="10">
        <v>402</v>
      </c>
      <c r="F18" s="11">
        <v>1306578.3582089553</v>
      </c>
      <c r="G18" s="11"/>
      <c r="H18" s="10">
        <v>435</v>
      </c>
      <c r="I18" s="11">
        <v>1323427.7655172413</v>
      </c>
      <c r="J18" s="8"/>
      <c r="K18" s="12">
        <f t="shared" si="0"/>
        <v>1.2895826111327224E-2</v>
      </c>
    </row>
    <row r="19" spans="2:11" x14ac:dyDescent="0.25">
      <c r="B19" s="9" t="str">
        <f>VLOOKUP(C19,'lookup (2)'!$A$1:$B$311,2, FALSE)</f>
        <v>Nynäshamn</v>
      </c>
      <c r="C19" s="10" t="s">
        <v>31</v>
      </c>
      <c r="D19" s="10"/>
      <c r="E19" s="10">
        <v>56</v>
      </c>
      <c r="F19" s="11">
        <v>1913392.8571428573</v>
      </c>
      <c r="G19" s="11"/>
      <c r="H19" s="10">
        <v>79</v>
      </c>
      <c r="I19" s="11">
        <v>1886493.6708860758</v>
      </c>
      <c r="J19" s="8"/>
      <c r="K19" s="12">
        <f t="shared" si="0"/>
        <v>-1.4058370792158326E-2</v>
      </c>
    </row>
    <row r="20" spans="2:11" x14ac:dyDescent="0.25">
      <c r="B20" s="39" t="str">
        <f>VLOOKUP(C20,'lookup (2)'!$F$21:$G$41,2,FALSE)</f>
        <v>Uppsala län  </v>
      </c>
      <c r="C20" s="40" t="s">
        <v>33</v>
      </c>
      <c r="D20" s="40"/>
      <c r="E20" s="40">
        <v>301</v>
      </c>
      <c r="F20" s="41">
        <v>943564.78405315615</v>
      </c>
      <c r="G20" s="41"/>
      <c r="H20" s="40">
        <v>356</v>
      </c>
      <c r="I20" s="41">
        <v>1198938.2022471912</v>
      </c>
      <c r="J20" s="42"/>
      <c r="K20" s="43">
        <f t="shared" si="0"/>
        <v>0.27064746640613135</v>
      </c>
    </row>
    <row r="21" spans="2:11" x14ac:dyDescent="0.25">
      <c r="B21" s="9" t="str">
        <f>VLOOKUP(C21,'lookup (2)'!$A$1:$B$311,2, FALSE)</f>
        <v>Håbo</v>
      </c>
      <c r="C21" s="10" t="s">
        <v>35</v>
      </c>
      <c r="D21" s="10"/>
      <c r="E21" s="10">
        <v>25</v>
      </c>
      <c r="F21" s="11">
        <v>1151000</v>
      </c>
      <c r="G21" s="11"/>
      <c r="H21" s="10">
        <v>22</v>
      </c>
      <c r="I21" s="11">
        <v>1786818.1818181819</v>
      </c>
      <c r="J21" s="8"/>
      <c r="K21" s="12">
        <f t="shared" si="0"/>
        <v>0.55240502329989738</v>
      </c>
    </row>
    <row r="22" spans="2:11" x14ac:dyDescent="0.25">
      <c r="B22" s="9" t="str">
        <f>VLOOKUP(C22,'lookup (2)'!$A$1:$B$311,2, FALSE)</f>
        <v>Knivsta</v>
      </c>
      <c r="C22" s="10" t="s">
        <v>312</v>
      </c>
      <c r="D22" s="10"/>
      <c r="E22" s="10">
        <v>10</v>
      </c>
      <c r="F22" s="11">
        <v>1122500</v>
      </c>
      <c r="G22" s="11"/>
      <c r="H22" s="10">
        <v>16</v>
      </c>
      <c r="I22" s="11">
        <v>1592812.5</v>
      </c>
      <c r="J22" s="8"/>
      <c r="K22" s="12">
        <f t="shared" si="0"/>
        <v>0.41898663697104688</v>
      </c>
    </row>
    <row r="23" spans="2:11" x14ac:dyDescent="0.25">
      <c r="B23" s="9" t="str">
        <f>VLOOKUP(C23,'lookup (2)'!$A$1:$B$311,2, FALSE)</f>
        <v>Heby</v>
      </c>
      <c r="C23" s="10" t="s">
        <v>37</v>
      </c>
      <c r="D23" s="10"/>
      <c r="E23" s="10">
        <v>34</v>
      </c>
      <c r="F23" s="11">
        <v>537794.11764705891</v>
      </c>
      <c r="G23" s="11"/>
      <c r="H23" s="10">
        <v>31</v>
      </c>
      <c r="I23" s="11">
        <v>646451.61290322593</v>
      </c>
      <c r="J23" s="8"/>
      <c r="K23" s="12">
        <f t="shared" si="0"/>
        <v>0.20204292254359735</v>
      </c>
    </row>
    <row r="24" spans="2:11" x14ac:dyDescent="0.25">
      <c r="B24" s="9" t="str">
        <f>VLOOKUP(C24,'lookup (2)'!$A$1:$B$311,2, FALSE)</f>
        <v>Tierp</v>
      </c>
      <c r="C24" s="10" t="s">
        <v>39</v>
      </c>
      <c r="D24" s="10"/>
      <c r="E24" s="10">
        <v>40</v>
      </c>
      <c r="F24" s="11">
        <v>811000</v>
      </c>
      <c r="G24" s="11"/>
      <c r="H24" s="10">
        <v>36</v>
      </c>
      <c r="I24" s="11">
        <v>746805.55555555562</v>
      </c>
      <c r="J24" s="8"/>
      <c r="K24" s="12">
        <f t="shared" si="0"/>
        <v>-7.9154678723112659E-2</v>
      </c>
    </row>
    <row r="25" spans="2:11" x14ac:dyDescent="0.25">
      <c r="B25" s="9" t="str">
        <f>VLOOKUP(C25,'lookup (2)'!$A$1:$B$311,2, FALSE)</f>
        <v>Uppsala</v>
      </c>
      <c r="C25" s="10" t="s">
        <v>41</v>
      </c>
      <c r="D25" s="10"/>
      <c r="E25" s="10">
        <v>82</v>
      </c>
      <c r="F25" s="11">
        <v>851646.3414634146</v>
      </c>
      <c r="G25" s="11"/>
      <c r="H25" s="10">
        <v>100</v>
      </c>
      <c r="I25" s="11">
        <v>1247130</v>
      </c>
      <c r="J25" s="8"/>
      <c r="K25" s="12">
        <f t="shared" si="0"/>
        <v>0.46437545643302069</v>
      </c>
    </row>
    <row r="26" spans="2:11" x14ac:dyDescent="0.25">
      <c r="B26" s="9" t="str">
        <f>VLOOKUP(C26,'lookup (2)'!$A$1:$B$311,2, FALSE)</f>
        <v>Enköping</v>
      </c>
      <c r="C26" s="10" t="s">
        <v>43</v>
      </c>
      <c r="D26" s="10"/>
      <c r="E26" s="10">
        <v>40</v>
      </c>
      <c r="F26" s="11">
        <v>966500</v>
      </c>
      <c r="G26" s="11"/>
      <c r="H26" s="10">
        <v>59</v>
      </c>
      <c r="I26" s="11">
        <v>1129322.0338983051</v>
      </c>
      <c r="J26" s="8"/>
      <c r="K26" s="12">
        <f t="shared" si="0"/>
        <v>0.16846563259007263</v>
      </c>
    </row>
    <row r="27" spans="2:11" x14ac:dyDescent="0.25">
      <c r="B27" s="9" t="str">
        <f>VLOOKUP(C27,'lookup (2)'!$A$1:$B$311,2, FALSE)</f>
        <v>Östhammar</v>
      </c>
      <c r="C27" s="10" t="s">
        <v>45</v>
      </c>
      <c r="D27" s="10"/>
      <c r="E27" s="10">
        <v>67</v>
      </c>
      <c r="F27" s="11">
        <v>1230268.656716418</v>
      </c>
      <c r="G27" s="11"/>
      <c r="H27" s="10">
        <v>81</v>
      </c>
      <c r="I27" s="11">
        <v>1445086.4197530865</v>
      </c>
      <c r="J27" s="8"/>
      <c r="K27" s="12">
        <f t="shared" si="0"/>
        <v>0.17461044940380432</v>
      </c>
    </row>
    <row r="28" spans="2:11" x14ac:dyDescent="0.25">
      <c r="B28" s="39" t="str">
        <f>VLOOKUP(C28,'lookup (2)'!$F$21:$G$41,2,FALSE)</f>
        <v>Södermanlands län  </v>
      </c>
      <c r="C28" s="40" t="s">
        <v>47</v>
      </c>
      <c r="D28" s="40"/>
      <c r="E28" s="40">
        <v>356</v>
      </c>
      <c r="F28" s="41">
        <v>1113521.0674157303</v>
      </c>
      <c r="G28" s="41"/>
      <c r="H28" s="40">
        <v>371</v>
      </c>
      <c r="I28" s="41">
        <v>1160512.1293800538</v>
      </c>
      <c r="J28" s="42"/>
      <c r="K28" s="43">
        <f t="shared" si="0"/>
        <v>4.2200424706270612E-2</v>
      </c>
    </row>
    <row r="29" spans="2:11" x14ac:dyDescent="0.25">
      <c r="B29" s="9" t="str">
        <f>VLOOKUP(C29,'lookup (2)'!$A$1:$B$311,2, FALSE)</f>
        <v>Vingåker</v>
      </c>
      <c r="C29" s="10" t="s">
        <v>49</v>
      </c>
      <c r="D29" s="10"/>
      <c r="E29" s="10">
        <v>28</v>
      </c>
      <c r="F29" s="11">
        <v>601785.71428571432</v>
      </c>
      <c r="G29" s="11"/>
      <c r="H29" s="10">
        <v>19</v>
      </c>
      <c r="I29" s="11">
        <v>752105.26315789483</v>
      </c>
      <c r="J29" s="8"/>
      <c r="K29" s="12">
        <f t="shared" si="0"/>
        <v>0.24978916133062645</v>
      </c>
    </row>
    <row r="30" spans="2:11" x14ac:dyDescent="0.25">
      <c r="B30" s="9" t="str">
        <f>VLOOKUP(C30,'lookup (2)'!$A$1:$B$311,2, FALSE)</f>
        <v>Gnesta</v>
      </c>
      <c r="C30" s="10" t="s">
        <v>51</v>
      </c>
      <c r="D30" s="10"/>
      <c r="E30" s="10">
        <v>38</v>
      </c>
      <c r="F30" s="11">
        <v>1272763.1578947369</v>
      </c>
      <c r="G30" s="11"/>
      <c r="H30" s="10">
        <v>41</v>
      </c>
      <c r="I30" s="11">
        <v>1156158.5365853659</v>
      </c>
      <c r="J30" s="8"/>
      <c r="K30" s="12">
        <f t="shared" si="0"/>
        <v>-9.1615333603971782E-2</v>
      </c>
    </row>
    <row r="31" spans="2:11" x14ac:dyDescent="0.25">
      <c r="B31" s="9" t="str">
        <f>VLOOKUP(C31,'lookup (2)'!$A$1:$B$311,2, FALSE)</f>
        <v>Nyköping</v>
      </c>
      <c r="C31" s="10" t="s">
        <v>53</v>
      </c>
      <c r="D31" s="10"/>
      <c r="E31" s="10">
        <v>52</v>
      </c>
      <c r="F31" s="11">
        <v>1168173.076923077</v>
      </c>
      <c r="G31" s="11"/>
      <c r="H31" s="10">
        <v>49</v>
      </c>
      <c r="I31" s="11">
        <v>1190612.2448979593</v>
      </c>
      <c r="J31" s="8"/>
      <c r="K31" s="12">
        <f t="shared" si="0"/>
        <v>1.9208770017184573E-2</v>
      </c>
    </row>
    <row r="32" spans="2:11" x14ac:dyDescent="0.25">
      <c r="B32" s="9" t="str">
        <f>VLOOKUP(C32,'lookup (2)'!$A$1:$B$311,2, FALSE)</f>
        <v>Flen</v>
      </c>
      <c r="C32" s="10" t="s">
        <v>55</v>
      </c>
      <c r="D32" s="10"/>
      <c r="E32" s="10">
        <v>60</v>
      </c>
      <c r="F32" s="11">
        <v>852000</v>
      </c>
      <c r="G32" s="11"/>
      <c r="H32" s="10">
        <v>61</v>
      </c>
      <c r="I32" s="11">
        <v>1000000</v>
      </c>
      <c r="J32" s="8"/>
      <c r="K32" s="12">
        <f t="shared" si="0"/>
        <v>0.17370892018779349</v>
      </c>
    </row>
    <row r="33" spans="2:11" x14ac:dyDescent="0.25">
      <c r="B33" s="9" t="str">
        <f>VLOOKUP(C33,'lookup (2)'!$A$1:$B$311,2, FALSE)</f>
        <v>Katrineholm</v>
      </c>
      <c r="C33" s="10" t="s">
        <v>57</v>
      </c>
      <c r="D33" s="10"/>
      <c r="E33" s="10">
        <v>34</v>
      </c>
      <c r="F33" s="11">
        <v>801323.5294117647</v>
      </c>
      <c r="G33" s="11"/>
      <c r="H33" s="10">
        <v>44</v>
      </c>
      <c r="I33" s="11">
        <v>946704.54545454541</v>
      </c>
      <c r="J33" s="8"/>
      <c r="K33" s="12">
        <f t="shared" si="0"/>
        <v>0.18142611655182761</v>
      </c>
    </row>
    <row r="34" spans="2:11" x14ac:dyDescent="0.25">
      <c r="B34" s="9" t="str">
        <f>VLOOKUP(C34,'lookup (2)'!$A$1:$B$311,2, FALSE)</f>
        <v>Eskilstuna</v>
      </c>
      <c r="C34" s="10" t="s">
        <v>59</v>
      </c>
      <c r="D34" s="10"/>
      <c r="E34" s="10">
        <v>55</v>
      </c>
      <c r="F34" s="11">
        <v>907363.63636363635</v>
      </c>
      <c r="G34" s="11"/>
      <c r="H34" s="10">
        <v>54</v>
      </c>
      <c r="I34" s="11">
        <v>976018.51851851842</v>
      </c>
      <c r="J34" s="8"/>
      <c r="K34" s="12">
        <f t="shared" si="0"/>
        <v>7.5664132221591407E-2</v>
      </c>
    </row>
    <row r="35" spans="2:11" x14ac:dyDescent="0.25">
      <c r="B35" s="9" t="str">
        <f>VLOOKUP(C35,'lookup (2)'!$A$1:$B$311,2, FALSE)</f>
        <v>Strängnäs</v>
      </c>
      <c r="C35" s="10" t="s">
        <v>61</v>
      </c>
      <c r="D35" s="10"/>
      <c r="E35" s="10">
        <v>56</v>
      </c>
      <c r="F35" s="11">
        <v>1055901.7857142857</v>
      </c>
      <c r="G35" s="11"/>
      <c r="H35" s="10">
        <v>69</v>
      </c>
      <c r="I35" s="11">
        <v>1307137.6811594204</v>
      </c>
      <c r="J35" s="8"/>
      <c r="K35" s="12">
        <f t="shared" si="0"/>
        <v>0.23793490914041904</v>
      </c>
    </row>
    <row r="36" spans="2:11" x14ac:dyDescent="0.25">
      <c r="B36" s="9" t="str">
        <f>VLOOKUP(C36,'lookup (2)'!$A$1:$B$311,2, FALSE)</f>
        <v>Trosa</v>
      </c>
      <c r="C36" s="10" t="s">
        <v>63</v>
      </c>
      <c r="D36" s="10"/>
      <c r="E36" s="10">
        <v>30</v>
      </c>
      <c r="F36" s="11">
        <v>2588433.333333333</v>
      </c>
      <c r="G36" s="11"/>
      <c r="H36" s="10">
        <v>29</v>
      </c>
      <c r="I36" s="11">
        <v>1839310.3448275863</v>
      </c>
      <c r="J36" s="8"/>
      <c r="K36" s="12">
        <f t="shared" ref="K36:K67" si="1">I36/F36-1</f>
        <v>-0.28941173753972682</v>
      </c>
    </row>
    <row r="37" spans="2:11" x14ac:dyDescent="0.25">
      <c r="B37" s="39" t="str">
        <f>VLOOKUP(C37,'lookup (2)'!$F$21:$G$41,2,FALSE)</f>
        <v>Östergötlands län </v>
      </c>
      <c r="C37" s="40" t="s">
        <v>65</v>
      </c>
      <c r="D37" s="40"/>
      <c r="E37" s="40">
        <v>260</v>
      </c>
      <c r="F37" s="41">
        <v>969680.76923076925</v>
      </c>
      <c r="G37" s="41"/>
      <c r="H37" s="40">
        <v>219</v>
      </c>
      <c r="I37" s="41">
        <v>1100636.9863013697</v>
      </c>
      <c r="J37" s="42"/>
      <c r="K37" s="43">
        <f t="shared" si="1"/>
        <v>0.13505085511233328</v>
      </c>
    </row>
    <row r="38" spans="2:11" x14ac:dyDescent="0.25">
      <c r="B38" s="9" t="str">
        <f>VLOOKUP(C38,'lookup (2)'!$A$1:$B$311,2, FALSE)</f>
        <v>Kinda</v>
      </c>
      <c r="C38" s="10" t="s">
        <v>69</v>
      </c>
      <c r="D38" s="10"/>
      <c r="E38" s="10">
        <v>17</v>
      </c>
      <c r="F38" s="11">
        <v>1103823.5294117646</v>
      </c>
      <c r="G38" s="11"/>
      <c r="H38" s="10">
        <v>10</v>
      </c>
      <c r="I38" s="11">
        <v>1123000</v>
      </c>
      <c r="J38" s="8"/>
      <c r="K38" s="12">
        <f t="shared" si="1"/>
        <v>1.7372768451905163E-2</v>
      </c>
    </row>
    <row r="39" spans="2:11" x14ac:dyDescent="0.25">
      <c r="B39" s="9" t="str">
        <f>VLOOKUP(C39,'lookup (2)'!$A$1:$B$311,2, FALSE)</f>
        <v>Finspång</v>
      </c>
      <c r="C39" s="10" t="s">
        <v>71</v>
      </c>
      <c r="D39" s="10"/>
      <c r="E39" s="10">
        <v>23</v>
      </c>
      <c r="F39" s="11">
        <v>583478.2608695653</v>
      </c>
      <c r="G39" s="11"/>
      <c r="H39" s="10">
        <v>22</v>
      </c>
      <c r="I39" s="11">
        <v>795681.81818181812</v>
      </c>
      <c r="J39" s="8"/>
      <c r="K39" s="12">
        <f t="shared" si="1"/>
        <v>0.36368716976019488</v>
      </c>
    </row>
    <row r="40" spans="2:11" x14ac:dyDescent="0.25">
      <c r="B40" s="9" t="str">
        <f>VLOOKUP(C40,'lookup (2)'!$A$1:$B$311,2, FALSE)</f>
        <v>Valdemarsvik</v>
      </c>
      <c r="C40" s="10" t="s">
        <v>73</v>
      </c>
      <c r="D40" s="10"/>
      <c r="E40" s="10">
        <v>27</v>
      </c>
      <c r="F40" s="11">
        <v>980555.55555555562</v>
      </c>
      <c r="G40" s="11"/>
      <c r="H40" s="10">
        <v>35</v>
      </c>
      <c r="I40" s="11">
        <v>1509285.7142857141</v>
      </c>
      <c r="J40" s="8"/>
      <c r="K40" s="12">
        <f t="shared" si="1"/>
        <v>0.53921489275596901</v>
      </c>
    </row>
    <row r="41" spans="2:11" x14ac:dyDescent="0.25">
      <c r="B41" s="9" t="str">
        <f>VLOOKUP(C41,'lookup (2)'!$A$1:$B$311,2, FALSE)</f>
        <v>Linköping</v>
      </c>
      <c r="C41" s="10" t="s">
        <v>75</v>
      </c>
      <c r="D41" s="10"/>
      <c r="E41" s="10">
        <v>29</v>
      </c>
      <c r="F41" s="11">
        <v>895344.82758620696</v>
      </c>
      <c r="G41" s="11"/>
      <c r="H41" s="10">
        <v>31</v>
      </c>
      <c r="I41" s="11">
        <v>816612.90322580643</v>
      </c>
      <c r="J41" s="8"/>
      <c r="K41" s="12">
        <f t="shared" si="1"/>
        <v>-8.7934750874316014E-2</v>
      </c>
    </row>
    <row r="42" spans="2:11" x14ac:dyDescent="0.25">
      <c r="B42" s="9" t="str">
        <f>VLOOKUP(C42,'lookup (2)'!$A$1:$B$311,2, FALSE)</f>
        <v>Norrköping</v>
      </c>
      <c r="C42" s="10" t="s">
        <v>77</v>
      </c>
      <c r="D42" s="10"/>
      <c r="E42" s="10">
        <v>80</v>
      </c>
      <c r="F42" s="11">
        <v>1123400</v>
      </c>
      <c r="G42" s="11"/>
      <c r="H42" s="10">
        <v>41</v>
      </c>
      <c r="I42" s="11">
        <v>1283804.8780487806</v>
      </c>
      <c r="J42" s="8"/>
      <c r="K42" s="12">
        <f t="shared" si="1"/>
        <v>0.1427851860857936</v>
      </c>
    </row>
    <row r="43" spans="2:11" x14ac:dyDescent="0.25">
      <c r="B43" s="9" t="str">
        <f>VLOOKUP(C43,'lookup (2)'!$A$1:$B$311,2, FALSE)</f>
        <v>Söderköping</v>
      </c>
      <c r="C43" s="10" t="s">
        <v>79</v>
      </c>
      <c r="D43" s="10"/>
      <c r="E43" s="10">
        <v>25</v>
      </c>
      <c r="F43" s="11">
        <v>1175200</v>
      </c>
      <c r="G43" s="11"/>
      <c r="H43" s="10">
        <v>29</v>
      </c>
      <c r="I43" s="11">
        <v>1366706.8965517241</v>
      </c>
      <c r="J43" s="8"/>
      <c r="K43" s="12">
        <f t="shared" si="1"/>
        <v>0.16295685547287619</v>
      </c>
    </row>
    <row r="44" spans="2:11" x14ac:dyDescent="0.25">
      <c r="B44" s="9" t="str">
        <f>VLOOKUP(C44,'lookup (2)'!$A$1:$B$311,2, FALSE)</f>
        <v>Motala</v>
      </c>
      <c r="C44" s="10" t="s">
        <v>81</v>
      </c>
      <c r="D44" s="10"/>
      <c r="E44" s="10">
        <v>27</v>
      </c>
      <c r="F44" s="11">
        <v>736111.11111111124</v>
      </c>
      <c r="G44" s="11"/>
      <c r="H44" s="10">
        <v>17</v>
      </c>
      <c r="I44" s="11">
        <v>775294.11764705891</v>
      </c>
      <c r="J44" s="8"/>
      <c r="K44" s="12">
        <f t="shared" si="1"/>
        <v>5.3229744728079842E-2</v>
      </c>
    </row>
    <row r="45" spans="2:11" x14ac:dyDescent="0.25">
      <c r="B45" s="39" t="str">
        <f>VLOOKUP(C45,'lookup (2)'!$F$21:$G$41,2,FALSE)</f>
        <v>Jönköpings län </v>
      </c>
      <c r="C45" s="40" t="s">
        <v>83</v>
      </c>
      <c r="D45" s="40"/>
      <c r="E45" s="40">
        <v>115</v>
      </c>
      <c r="F45" s="41">
        <v>779668.86956521741</v>
      </c>
      <c r="G45" s="41"/>
      <c r="H45" s="40">
        <v>110</v>
      </c>
      <c r="I45" s="41">
        <v>1074309.0909090908</v>
      </c>
      <c r="J45" s="42"/>
      <c r="K45" s="43">
        <f t="shared" si="1"/>
        <v>0.37790430379525053</v>
      </c>
    </row>
    <row r="46" spans="2:11" x14ac:dyDescent="0.25">
      <c r="B46" s="9" t="str">
        <f>VLOOKUP(C46,'lookup (2)'!$A$1:$B$311,2, FALSE)</f>
        <v>Jönköping</v>
      </c>
      <c r="C46" s="10" t="s">
        <v>87</v>
      </c>
      <c r="D46" s="10"/>
      <c r="E46" s="10">
        <v>33</v>
      </c>
      <c r="F46" s="11">
        <v>845000</v>
      </c>
      <c r="G46" s="11"/>
      <c r="H46" s="10">
        <v>37</v>
      </c>
      <c r="I46" s="11">
        <v>1563081.0810810812</v>
      </c>
      <c r="J46" s="8"/>
      <c r="K46" s="12">
        <f t="shared" si="1"/>
        <v>0.84980009595394224</v>
      </c>
    </row>
    <row r="47" spans="2:11" x14ac:dyDescent="0.25">
      <c r="B47" s="9" t="str">
        <f>VLOOKUP(C47,'lookup (2)'!$A$1:$B$311,2, FALSE)</f>
        <v>Nässjö</v>
      </c>
      <c r="C47" s="10" t="s">
        <v>89</v>
      </c>
      <c r="D47" s="10"/>
      <c r="E47" s="10">
        <v>15</v>
      </c>
      <c r="F47" s="11">
        <v>713333.33333333337</v>
      </c>
      <c r="G47" s="11"/>
      <c r="H47" s="10">
        <v>15</v>
      </c>
      <c r="I47" s="11">
        <v>843333.33333333337</v>
      </c>
      <c r="J47" s="8"/>
      <c r="K47" s="12">
        <f t="shared" si="1"/>
        <v>0.18224299065420557</v>
      </c>
    </row>
    <row r="48" spans="2:11" x14ac:dyDescent="0.25">
      <c r="B48" s="9" t="str">
        <f>VLOOKUP(C48,'lookup (2)'!$A$1:$B$311,2, FALSE)</f>
        <v>Vetlanda</v>
      </c>
      <c r="C48" s="10" t="s">
        <v>340</v>
      </c>
      <c r="D48" s="10"/>
      <c r="E48" s="10">
        <v>13</v>
      </c>
      <c r="F48" s="11">
        <v>412307.69230769237</v>
      </c>
      <c r="G48" s="11"/>
      <c r="H48" s="10">
        <v>10</v>
      </c>
      <c r="I48" s="11">
        <v>482500</v>
      </c>
      <c r="J48" s="8"/>
      <c r="K48" s="12">
        <f t="shared" si="1"/>
        <v>0.17024253731343264</v>
      </c>
    </row>
    <row r="49" spans="2:11" x14ac:dyDescent="0.25">
      <c r="B49" s="39" t="str">
        <f>VLOOKUP(C49,'lookup (2)'!$F$21:$G$41,2,FALSE)</f>
        <v>Kronobergs län </v>
      </c>
      <c r="C49" s="40" t="s">
        <v>91</v>
      </c>
      <c r="D49" s="40"/>
      <c r="E49" s="40">
        <v>65</v>
      </c>
      <c r="F49" s="41">
        <v>834184.61538461538</v>
      </c>
      <c r="G49" s="41"/>
      <c r="H49" s="40">
        <v>43</v>
      </c>
      <c r="I49" s="41">
        <v>785790.69767441868</v>
      </c>
      <c r="J49" s="42"/>
      <c r="K49" s="43">
        <f t="shared" si="1"/>
        <v>-5.8013438293732844E-2</v>
      </c>
    </row>
    <row r="50" spans="2:11" x14ac:dyDescent="0.25">
      <c r="B50" s="9" t="str">
        <f>VLOOKUP(C50,'lookup (2)'!$A$1:$B$311,2, FALSE)</f>
        <v>Växjö</v>
      </c>
      <c r="C50" s="10" t="s">
        <v>358</v>
      </c>
      <c r="D50" s="10"/>
      <c r="E50" s="10">
        <v>11</v>
      </c>
      <c r="F50" s="11">
        <v>1274090.9090909092</v>
      </c>
      <c r="G50" s="11"/>
      <c r="H50" s="10">
        <v>10</v>
      </c>
      <c r="I50" s="11">
        <v>749000</v>
      </c>
      <c r="J50" s="8"/>
      <c r="K50" s="12">
        <f t="shared" si="1"/>
        <v>-0.41212986086336068</v>
      </c>
    </row>
    <row r="51" spans="2:11" x14ac:dyDescent="0.25">
      <c r="B51" s="9" t="str">
        <f>VLOOKUP(C51,'lookup (2)'!$A$1:$B$311,2, FALSE)</f>
        <v>Ljungby</v>
      </c>
      <c r="C51" s="10" t="s">
        <v>93</v>
      </c>
      <c r="D51" s="10"/>
      <c r="E51" s="10">
        <v>26</v>
      </c>
      <c r="F51" s="11">
        <v>840192.30769230763</v>
      </c>
      <c r="G51" s="11"/>
      <c r="H51" s="10">
        <v>16</v>
      </c>
      <c r="I51" s="11">
        <v>1106812.5</v>
      </c>
      <c r="J51" s="8"/>
      <c r="K51" s="12">
        <f t="shared" si="1"/>
        <v>0.31733234149691025</v>
      </c>
    </row>
    <row r="52" spans="2:11" x14ac:dyDescent="0.25">
      <c r="B52" s="39" t="str">
        <f>VLOOKUP(C52,'lookup (2)'!$F$21:$G$41,2,FALSE)</f>
        <v>Kalmar län  </v>
      </c>
      <c r="C52" s="40" t="s">
        <v>95</v>
      </c>
      <c r="D52" s="40"/>
      <c r="E52" s="40">
        <v>199</v>
      </c>
      <c r="F52" s="41">
        <v>1053438.4422110552</v>
      </c>
      <c r="G52" s="41"/>
      <c r="H52" s="40">
        <v>237</v>
      </c>
      <c r="I52" s="41">
        <v>1127862.8691983123</v>
      </c>
      <c r="J52" s="42"/>
      <c r="K52" s="43">
        <f t="shared" si="1"/>
        <v>7.064905171966962E-2</v>
      </c>
    </row>
    <row r="53" spans="2:11" x14ac:dyDescent="0.25">
      <c r="B53" s="9" t="str">
        <f>VLOOKUP(C53,'lookup (2)'!$A$1:$B$311,2, FALSE)</f>
        <v>Mörbylånga</v>
      </c>
      <c r="C53" s="10" t="s">
        <v>97</v>
      </c>
      <c r="D53" s="10"/>
      <c r="E53" s="10">
        <v>35</v>
      </c>
      <c r="F53" s="11">
        <v>1034314.2857142858</v>
      </c>
      <c r="G53" s="11"/>
      <c r="H53" s="10">
        <v>44</v>
      </c>
      <c r="I53" s="11">
        <v>1350670.4545454546</v>
      </c>
      <c r="J53" s="8"/>
      <c r="K53" s="12">
        <f t="shared" si="1"/>
        <v>0.30586077481536167</v>
      </c>
    </row>
    <row r="54" spans="2:11" x14ac:dyDescent="0.25">
      <c r="B54" s="9" t="str">
        <f>VLOOKUP(C54,'lookup (2)'!$A$1:$B$311,2, FALSE)</f>
        <v>Mönsterås</v>
      </c>
      <c r="C54" s="10" t="s">
        <v>99</v>
      </c>
      <c r="D54" s="10"/>
      <c r="E54" s="10">
        <v>13</v>
      </c>
      <c r="F54" s="11">
        <v>741923.07692307699</v>
      </c>
      <c r="G54" s="11"/>
      <c r="H54" s="10">
        <v>13</v>
      </c>
      <c r="I54" s="11">
        <v>998076.92307692312</v>
      </c>
      <c r="J54" s="8"/>
      <c r="K54" s="12">
        <f t="shared" si="1"/>
        <v>0.34525660964230154</v>
      </c>
    </row>
    <row r="55" spans="2:11" x14ac:dyDescent="0.25">
      <c r="B55" s="9" t="str">
        <f>VLOOKUP(C55,'lookup (2)'!$A$1:$B$311,2, FALSE)</f>
        <v>Kalmar</v>
      </c>
      <c r="C55" s="10" t="s">
        <v>101</v>
      </c>
      <c r="D55" s="10"/>
      <c r="E55" s="10">
        <v>20</v>
      </c>
      <c r="F55" s="11">
        <v>1114250</v>
      </c>
      <c r="G55" s="11"/>
      <c r="H55" s="10">
        <v>36</v>
      </c>
      <c r="I55" s="11">
        <v>1346805.5555555557</v>
      </c>
      <c r="J55" s="8"/>
      <c r="K55" s="12">
        <f t="shared" si="1"/>
        <v>0.20871039313938144</v>
      </c>
    </row>
    <row r="56" spans="2:11" x14ac:dyDescent="0.25">
      <c r="B56" s="9" t="str">
        <f>VLOOKUP(C56,'lookup (2)'!$A$1:$B$311,2, FALSE)</f>
        <v>Oskarshamn</v>
      </c>
      <c r="C56" s="10" t="s">
        <v>370</v>
      </c>
      <c r="D56" s="10"/>
      <c r="E56" s="10">
        <v>18</v>
      </c>
      <c r="F56" s="11">
        <v>1083055.5555555557</v>
      </c>
      <c r="G56" s="11"/>
      <c r="H56" s="10">
        <v>17</v>
      </c>
      <c r="I56" s="11">
        <v>1419264.7058823528</v>
      </c>
      <c r="J56" s="8"/>
      <c r="K56" s="12">
        <f t="shared" si="1"/>
        <v>0.31042650453359055</v>
      </c>
    </row>
    <row r="57" spans="2:11" x14ac:dyDescent="0.25">
      <c r="B57" s="9" t="str">
        <f>VLOOKUP(C57,'lookup (2)'!$A$1:$B$311,2, FALSE)</f>
        <v>Västervik</v>
      </c>
      <c r="C57" s="10" t="s">
        <v>103</v>
      </c>
      <c r="D57" s="10"/>
      <c r="E57" s="10">
        <v>34</v>
      </c>
      <c r="F57" s="11">
        <v>1253088.2352941176</v>
      </c>
      <c r="G57" s="11"/>
      <c r="H57" s="10">
        <v>45</v>
      </c>
      <c r="I57" s="11">
        <v>1110200</v>
      </c>
      <c r="J57" s="8"/>
      <c r="K57" s="12">
        <f t="shared" si="1"/>
        <v>-0.11402886985095639</v>
      </c>
    </row>
    <row r="58" spans="2:11" x14ac:dyDescent="0.25">
      <c r="B58" s="9" t="str">
        <f>VLOOKUP(C58,'lookup (2)'!$A$1:$B$311,2, FALSE)</f>
        <v>Borgholm</v>
      </c>
      <c r="C58" s="10" t="s">
        <v>105</v>
      </c>
      <c r="D58" s="10"/>
      <c r="E58" s="10">
        <v>57</v>
      </c>
      <c r="F58" s="11">
        <v>1234846.4912280703</v>
      </c>
      <c r="G58" s="11"/>
      <c r="H58" s="10">
        <v>47</v>
      </c>
      <c r="I58" s="11">
        <v>1147978.7234042552</v>
      </c>
      <c r="J58" s="8"/>
      <c r="K58" s="12">
        <f t="shared" si="1"/>
        <v>-7.0347017577402693E-2</v>
      </c>
    </row>
    <row r="59" spans="2:11" x14ac:dyDescent="0.25">
      <c r="B59" s="39" t="str">
        <f>VLOOKUP(C59,'lookup (2)'!$F$21:$G$41,2,FALSE)</f>
        <v>Gotlands län</v>
      </c>
      <c r="C59" s="40" t="s">
        <v>107</v>
      </c>
      <c r="D59" s="40"/>
      <c r="E59" s="40">
        <v>92</v>
      </c>
      <c r="F59" s="41">
        <v>1343586.956521739</v>
      </c>
      <c r="G59" s="41"/>
      <c r="H59" s="40">
        <v>123</v>
      </c>
      <c r="I59" s="41">
        <v>1572235.7723577234</v>
      </c>
      <c r="J59" s="42"/>
      <c r="K59" s="43">
        <f t="shared" si="1"/>
        <v>0.17017790677866329</v>
      </c>
    </row>
    <row r="60" spans="2:11" x14ac:dyDescent="0.25">
      <c r="B60" s="9" t="str">
        <f>VLOOKUP(C60,'lookup (2)'!$A$1:$B$311,2, FALSE)</f>
        <v>Gotland</v>
      </c>
      <c r="C60" s="10" t="s">
        <v>109</v>
      </c>
      <c r="D60" s="10"/>
      <c r="E60" s="10">
        <v>92</v>
      </c>
      <c r="F60" s="11">
        <v>1343586.956521739</v>
      </c>
      <c r="G60" s="11"/>
      <c r="H60" s="10">
        <v>123</v>
      </c>
      <c r="I60" s="11">
        <v>1572235.7723577234</v>
      </c>
      <c r="J60" s="8"/>
      <c r="K60" s="12">
        <f t="shared" si="1"/>
        <v>0.17017790677866329</v>
      </c>
    </row>
    <row r="61" spans="2:11" x14ac:dyDescent="0.25">
      <c r="B61" s="39" t="str">
        <f>VLOOKUP(C61,'lookup (2)'!$F$21:$G$41,2,FALSE)</f>
        <v>Blekinge län </v>
      </c>
      <c r="C61" s="40" t="s">
        <v>111</v>
      </c>
      <c r="D61" s="40"/>
      <c r="E61" s="40">
        <v>105</v>
      </c>
      <c r="F61" s="41">
        <v>952104.76190476189</v>
      </c>
      <c r="G61" s="41"/>
      <c r="H61" s="40">
        <v>106</v>
      </c>
      <c r="I61" s="41">
        <v>1117132.0849056605</v>
      </c>
      <c r="J61" s="42"/>
      <c r="K61" s="43">
        <f t="shared" si="1"/>
        <v>0.17332895454776232</v>
      </c>
    </row>
    <row r="62" spans="2:11" x14ac:dyDescent="0.25">
      <c r="B62" s="9" t="str">
        <f>VLOOKUP(C62,'lookup (2)'!$A$1:$B$311,2, FALSE)</f>
        <v>Karlskrona</v>
      </c>
      <c r="C62" s="10" t="s">
        <v>113</v>
      </c>
      <c r="D62" s="10"/>
      <c r="E62" s="10">
        <v>31</v>
      </c>
      <c r="F62" s="11">
        <v>817032.25806451612</v>
      </c>
      <c r="G62" s="11"/>
      <c r="H62" s="10">
        <v>46</v>
      </c>
      <c r="I62" s="11">
        <v>895923.93478260876</v>
      </c>
      <c r="J62" s="8"/>
      <c r="K62" s="12">
        <f t="shared" si="1"/>
        <v>9.6558827316048257E-2</v>
      </c>
    </row>
    <row r="63" spans="2:11" x14ac:dyDescent="0.25">
      <c r="B63" s="9" t="str">
        <f>VLOOKUP(C63,'lookup (2)'!$A$1:$B$311,2, FALSE)</f>
        <v>Ronneby</v>
      </c>
      <c r="C63" s="10" t="s">
        <v>376</v>
      </c>
      <c r="D63" s="10"/>
      <c r="E63" s="10">
        <v>22</v>
      </c>
      <c r="F63" s="11">
        <v>1023181.8181818181</v>
      </c>
      <c r="G63" s="11"/>
      <c r="H63" s="10">
        <v>10</v>
      </c>
      <c r="I63" s="11">
        <v>821000</v>
      </c>
      <c r="J63" s="8"/>
      <c r="K63" s="12">
        <f t="shared" si="1"/>
        <v>-0.19760106619280315</v>
      </c>
    </row>
    <row r="64" spans="2:11" x14ac:dyDescent="0.25">
      <c r="B64" s="9" t="str">
        <f>VLOOKUP(C64,'lookup (2)'!$A$1:$B$311,2, FALSE)</f>
        <v>Karlshamn</v>
      </c>
      <c r="C64" s="10" t="s">
        <v>378</v>
      </c>
      <c r="D64" s="10"/>
      <c r="E64" s="10">
        <v>14</v>
      </c>
      <c r="F64" s="11">
        <v>920000</v>
      </c>
      <c r="G64" s="11"/>
      <c r="H64" s="10">
        <v>11</v>
      </c>
      <c r="I64" s="11">
        <v>2500454.5454545454</v>
      </c>
      <c r="J64" s="8"/>
      <c r="K64" s="12">
        <f t="shared" si="1"/>
        <v>1.7178853754940713</v>
      </c>
    </row>
    <row r="65" spans="2:11" x14ac:dyDescent="0.25">
      <c r="B65" s="9" t="str">
        <f>VLOOKUP(C65,'lookup (2)'!$A$1:$B$311,2, FALSE)</f>
        <v>Sölvesborg</v>
      </c>
      <c r="C65" s="10" t="s">
        <v>115</v>
      </c>
      <c r="D65" s="10"/>
      <c r="E65" s="10">
        <v>35</v>
      </c>
      <c r="F65" s="11">
        <v>1084371.4285714286</v>
      </c>
      <c r="G65" s="11"/>
      <c r="H65" s="10">
        <v>37</v>
      </c>
      <c r="I65" s="11">
        <v>1102797.2972972973</v>
      </c>
      <c r="J65" s="8"/>
      <c r="K65" s="12">
        <f t="shared" si="1"/>
        <v>1.6992211561810633E-2</v>
      </c>
    </row>
    <row r="66" spans="2:11" x14ac:dyDescent="0.25">
      <c r="B66" s="39" t="str">
        <f>VLOOKUP(C66,'lookup (2)'!$F$21:$G$41,2,FALSE)</f>
        <v>Skåne län</v>
      </c>
      <c r="C66" s="40" t="s">
        <v>117</v>
      </c>
      <c r="D66" s="40"/>
      <c r="E66" s="40">
        <v>514</v>
      </c>
      <c r="F66" s="41">
        <v>1389781.5175097277</v>
      </c>
      <c r="G66" s="41"/>
      <c r="H66" s="40">
        <v>458</v>
      </c>
      <c r="I66" s="41">
        <v>1570712.8820960699</v>
      </c>
      <c r="J66" s="42"/>
      <c r="K66" s="43">
        <f t="shared" si="1"/>
        <v>0.13018691233607926</v>
      </c>
    </row>
    <row r="67" spans="2:11" x14ac:dyDescent="0.25">
      <c r="B67" s="9" t="str">
        <f>VLOOKUP(C67,'lookup (2)'!$A$1:$B$311,2, FALSE)</f>
        <v>Vellinge</v>
      </c>
      <c r="C67" s="10" t="s">
        <v>119</v>
      </c>
      <c r="D67" s="10"/>
      <c r="E67" s="10">
        <v>18</v>
      </c>
      <c r="F67" s="11">
        <v>3556944.4444444445</v>
      </c>
      <c r="G67" s="11"/>
      <c r="H67" s="10">
        <v>26</v>
      </c>
      <c r="I67" s="11">
        <v>4268076.923076923</v>
      </c>
      <c r="J67" s="8"/>
      <c r="K67" s="12">
        <f t="shared" si="1"/>
        <v>0.19992791277445709</v>
      </c>
    </row>
    <row r="68" spans="2:11" x14ac:dyDescent="0.25">
      <c r="B68" s="9" t="str">
        <f>VLOOKUP(C68,'lookup (2)'!$A$1:$B$311,2, FALSE)</f>
        <v>Örkelljunga</v>
      </c>
      <c r="C68" s="10" t="s">
        <v>121</v>
      </c>
      <c r="D68" s="10"/>
      <c r="E68" s="10">
        <v>28</v>
      </c>
      <c r="F68" s="11">
        <v>724375</v>
      </c>
      <c r="G68" s="11"/>
      <c r="H68" s="10">
        <v>22</v>
      </c>
      <c r="I68" s="11">
        <v>666136.36363636376</v>
      </c>
      <c r="J68" s="8"/>
      <c r="K68" s="12">
        <f t="shared" ref="K68:K99" si="2">I68/F68-1</f>
        <v>-8.039846262451944E-2</v>
      </c>
    </row>
    <row r="69" spans="2:11" x14ac:dyDescent="0.25">
      <c r="B69" s="9" t="str">
        <f>VLOOKUP(C69,'lookup (2)'!$A$1:$B$311,2, FALSE)</f>
        <v>Sjöbo</v>
      </c>
      <c r="C69" s="10" t="s">
        <v>123</v>
      </c>
      <c r="D69" s="10"/>
      <c r="E69" s="10">
        <v>19</v>
      </c>
      <c r="F69" s="11">
        <v>814210.52631578944</v>
      </c>
      <c r="G69" s="11"/>
      <c r="H69" s="10">
        <v>44</v>
      </c>
      <c r="I69" s="11">
        <v>684613.63636363635</v>
      </c>
      <c r="J69" s="8"/>
      <c r="K69" s="12">
        <f t="shared" si="2"/>
        <v>-0.15916877240406646</v>
      </c>
    </row>
    <row r="70" spans="2:11" x14ac:dyDescent="0.25">
      <c r="B70" s="9" t="str">
        <f>VLOOKUP(C70,'lookup (2)'!$A$1:$B$311,2, FALSE)</f>
        <v>Hörby</v>
      </c>
      <c r="C70" s="10" t="s">
        <v>125</v>
      </c>
      <c r="D70" s="10"/>
      <c r="E70" s="10">
        <v>39</v>
      </c>
      <c r="F70" s="11">
        <v>692628.20512820524</v>
      </c>
      <c r="G70" s="11"/>
      <c r="H70" s="10">
        <v>25</v>
      </c>
      <c r="I70" s="11">
        <v>746400</v>
      </c>
      <c r="J70" s="8"/>
      <c r="K70" s="12">
        <f t="shared" si="2"/>
        <v>7.7634428505321429E-2</v>
      </c>
    </row>
    <row r="71" spans="2:11" x14ac:dyDescent="0.25">
      <c r="B71" s="9" t="str">
        <f>VLOOKUP(C71,'lookup (2)'!$A$1:$B$311,2, FALSE)</f>
        <v>Höör</v>
      </c>
      <c r="C71" s="10" t="s">
        <v>127</v>
      </c>
      <c r="D71" s="10"/>
      <c r="E71" s="10">
        <v>52</v>
      </c>
      <c r="F71" s="11">
        <v>804615.38461538462</v>
      </c>
      <c r="G71" s="11"/>
      <c r="H71" s="10">
        <v>36</v>
      </c>
      <c r="I71" s="11">
        <v>869111.11111111112</v>
      </c>
      <c r="J71" s="8"/>
      <c r="K71" s="12">
        <f t="shared" si="2"/>
        <v>8.0157212661992716E-2</v>
      </c>
    </row>
    <row r="72" spans="2:11" x14ac:dyDescent="0.25">
      <c r="B72" s="9" t="str">
        <f>VLOOKUP(C72,'lookup (2)'!$A$1:$B$311,2, FALSE)</f>
        <v>Tomelilla</v>
      </c>
      <c r="C72" s="10" t="s">
        <v>129</v>
      </c>
      <c r="D72" s="10"/>
      <c r="E72" s="10">
        <v>13</v>
      </c>
      <c r="F72" s="11">
        <v>850000</v>
      </c>
      <c r="G72" s="11"/>
      <c r="H72" s="10">
        <v>11</v>
      </c>
      <c r="I72" s="11">
        <v>1141818.1818181819</v>
      </c>
      <c r="J72" s="8"/>
      <c r="K72" s="12">
        <f t="shared" si="2"/>
        <v>0.34331550802139055</v>
      </c>
    </row>
    <row r="73" spans="2:11" x14ac:dyDescent="0.25">
      <c r="B73" s="9" t="str">
        <f>VLOOKUP(C73,'lookup (2)'!$A$1:$B$311,2, FALSE)</f>
        <v>Klippan</v>
      </c>
      <c r="C73" s="10" t="s">
        <v>404</v>
      </c>
      <c r="D73" s="10"/>
      <c r="E73" s="10">
        <v>11</v>
      </c>
      <c r="F73" s="11">
        <v>816818.18181818177</v>
      </c>
      <c r="G73" s="11"/>
      <c r="H73" s="10">
        <v>19</v>
      </c>
      <c r="I73" s="11">
        <v>639578.94736842113</v>
      </c>
      <c r="J73" s="8"/>
      <c r="K73" s="12">
        <f t="shared" si="2"/>
        <v>-0.21698737662185497</v>
      </c>
    </row>
    <row r="74" spans="2:11" x14ac:dyDescent="0.25">
      <c r="B74" s="9" t="str">
        <f>VLOOKUP(C74,'lookup (2)'!$A$1:$B$311,2, FALSE)</f>
        <v>Båstad</v>
      </c>
      <c r="C74" s="10" t="s">
        <v>131</v>
      </c>
      <c r="D74" s="10"/>
      <c r="E74" s="10">
        <v>35</v>
      </c>
      <c r="F74" s="11">
        <v>3170857.1428571427</v>
      </c>
      <c r="G74" s="11"/>
      <c r="H74" s="10">
        <v>31</v>
      </c>
      <c r="I74" s="11">
        <v>3354516.1290322579</v>
      </c>
      <c r="J74" s="8"/>
      <c r="K74" s="12">
        <f t="shared" si="2"/>
        <v>5.792092733942189E-2</v>
      </c>
    </row>
    <row r="75" spans="2:11" x14ac:dyDescent="0.25">
      <c r="B75" s="9" t="str">
        <f>VLOOKUP(C75,'lookup (2)'!$A$1:$B$311,2, FALSE)</f>
        <v>Höganäs</v>
      </c>
      <c r="C75" s="10" t="s">
        <v>133</v>
      </c>
      <c r="D75" s="10"/>
      <c r="E75" s="10">
        <v>12</v>
      </c>
      <c r="F75" s="11">
        <v>2529375</v>
      </c>
      <c r="G75" s="11"/>
      <c r="H75" s="10">
        <v>12</v>
      </c>
      <c r="I75" s="11">
        <v>2167916.666666667</v>
      </c>
      <c r="J75" s="8"/>
      <c r="K75" s="12">
        <f t="shared" si="2"/>
        <v>-0.1429042088790049</v>
      </c>
    </row>
    <row r="76" spans="2:11" x14ac:dyDescent="0.25">
      <c r="B76" s="9" t="str">
        <f>VLOOKUP(C76,'lookup (2)'!$A$1:$B$311,2, FALSE)</f>
        <v>Ystad</v>
      </c>
      <c r="C76" s="10" t="s">
        <v>135</v>
      </c>
      <c r="D76" s="10"/>
      <c r="E76" s="10">
        <v>14</v>
      </c>
      <c r="F76" s="11">
        <v>1304285.7142857143</v>
      </c>
      <c r="G76" s="11"/>
      <c r="H76" s="10">
        <v>32</v>
      </c>
      <c r="I76" s="11">
        <v>1722875</v>
      </c>
      <c r="J76" s="8"/>
      <c r="K76" s="12">
        <f t="shared" si="2"/>
        <v>0.32093373493975896</v>
      </c>
    </row>
    <row r="77" spans="2:11" x14ac:dyDescent="0.25">
      <c r="B77" s="9" t="str">
        <f>VLOOKUP(C77,'lookup (2)'!$A$1:$B$311,2, FALSE)</f>
        <v>Trelleborg</v>
      </c>
      <c r="C77" s="10" t="s">
        <v>137</v>
      </c>
      <c r="D77" s="10"/>
      <c r="E77" s="10">
        <v>26</v>
      </c>
      <c r="F77" s="11">
        <v>1296346.1538461538</v>
      </c>
      <c r="G77" s="11"/>
      <c r="H77" s="10">
        <v>16</v>
      </c>
      <c r="I77" s="11">
        <v>1343125</v>
      </c>
      <c r="J77" s="8"/>
      <c r="K77" s="12">
        <f t="shared" si="2"/>
        <v>3.608515057113193E-2</v>
      </c>
    </row>
    <row r="78" spans="2:11" x14ac:dyDescent="0.25">
      <c r="B78" s="9" t="str">
        <f>VLOOKUP(C78,'lookup (2)'!$A$1:$B$311,2, FALSE)</f>
        <v>Kristianstad</v>
      </c>
      <c r="C78" s="10" t="s">
        <v>139</v>
      </c>
      <c r="D78" s="10"/>
      <c r="E78" s="10">
        <v>64</v>
      </c>
      <c r="F78" s="11">
        <v>1402542.1875</v>
      </c>
      <c r="G78" s="11"/>
      <c r="H78" s="10">
        <v>60</v>
      </c>
      <c r="I78" s="11">
        <v>1743333.3333333333</v>
      </c>
      <c r="J78" s="8"/>
      <c r="K78" s="12">
        <f t="shared" si="2"/>
        <v>0.2429810303537363</v>
      </c>
    </row>
    <row r="79" spans="2:11" x14ac:dyDescent="0.25">
      <c r="B79" s="9" t="str">
        <f>VLOOKUP(C79,'lookup (2)'!$A$1:$B$311,2, FALSE)</f>
        <v>Simrishamn</v>
      </c>
      <c r="C79" s="10" t="s">
        <v>141</v>
      </c>
      <c r="D79" s="10"/>
      <c r="E79" s="10">
        <v>41</v>
      </c>
      <c r="F79" s="11">
        <v>2237560.9756097561</v>
      </c>
      <c r="G79" s="11"/>
      <c r="H79" s="10">
        <v>37</v>
      </c>
      <c r="I79" s="11">
        <v>1778783.7837837837</v>
      </c>
      <c r="J79" s="8"/>
      <c r="K79" s="12">
        <f t="shared" si="2"/>
        <v>-0.20503449819996589</v>
      </c>
    </row>
    <row r="80" spans="2:11" x14ac:dyDescent="0.25">
      <c r="B80" s="9" t="str">
        <f>VLOOKUP(C80,'lookup (2)'!$A$1:$B$311,2, FALSE)</f>
        <v>Ängelholm</v>
      </c>
      <c r="C80" s="10" t="s">
        <v>143</v>
      </c>
      <c r="D80" s="10"/>
      <c r="E80" s="10">
        <v>25</v>
      </c>
      <c r="F80" s="11">
        <v>1289600</v>
      </c>
      <c r="G80" s="11"/>
      <c r="H80" s="10">
        <v>17</v>
      </c>
      <c r="I80" s="11">
        <v>1541470.588235294</v>
      </c>
      <c r="J80" s="8"/>
      <c r="K80" s="12">
        <f t="shared" si="2"/>
        <v>0.19530907896657412</v>
      </c>
    </row>
    <row r="81" spans="2:11" x14ac:dyDescent="0.25">
      <c r="B81" s="9" t="str">
        <f>VLOOKUP(C81,'lookup (2)'!$A$1:$B$311,2, FALSE)</f>
        <v>Hässleholm</v>
      </c>
      <c r="C81" s="10" t="s">
        <v>145</v>
      </c>
      <c r="D81" s="10"/>
      <c r="E81" s="10">
        <v>45</v>
      </c>
      <c r="F81" s="11">
        <v>611111.11111111112</v>
      </c>
      <c r="G81" s="11"/>
      <c r="H81" s="10">
        <v>18</v>
      </c>
      <c r="I81" s="11">
        <v>658222.22222222225</v>
      </c>
      <c r="J81" s="8"/>
      <c r="K81" s="12">
        <f t="shared" si="2"/>
        <v>7.7090909090909099E-2</v>
      </c>
    </row>
    <row r="82" spans="2:11" x14ac:dyDescent="0.25">
      <c r="B82" s="39" t="str">
        <f>VLOOKUP(C82,'lookup (2)'!$F$21:$G$41,2,FALSE)</f>
        <v>Hallands län </v>
      </c>
      <c r="C82" s="40" t="s">
        <v>147</v>
      </c>
      <c r="D82" s="40"/>
      <c r="E82" s="40">
        <v>196</v>
      </c>
      <c r="F82" s="41">
        <v>1569265.306122449</v>
      </c>
      <c r="G82" s="41"/>
      <c r="H82" s="40">
        <v>272</v>
      </c>
      <c r="I82" s="41">
        <v>1907626.1213235294</v>
      </c>
      <c r="J82" s="42"/>
      <c r="K82" s="43">
        <f t="shared" si="2"/>
        <v>0.21561734263860566</v>
      </c>
    </row>
    <row r="83" spans="2:11" x14ac:dyDescent="0.25">
      <c r="B83" s="9" t="str">
        <f>VLOOKUP(C83,'lookup (2)'!$A$1:$B$311,2, FALSE)</f>
        <v>Halmstad</v>
      </c>
      <c r="C83" s="10" t="s">
        <v>149</v>
      </c>
      <c r="D83" s="10"/>
      <c r="E83" s="10">
        <v>32</v>
      </c>
      <c r="F83" s="11">
        <v>2408937.5</v>
      </c>
      <c r="G83" s="11"/>
      <c r="H83" s="10">
        <v>40</v>
      </c>
      <c r="I83" s="11">
        <v>2690625</v>
      </c>
      <c r="J83" s="8"/>
      <c r="K83" s="12">
        <f t="shared" si="2"/>
        <v>0.11693433308253121</v>
      </c>
    </row>
    <row r="84" spans="2:11" x14ac:dyDescent="0.25">
      <c r="B84" s="9" t="str">
        <f>VLOOKUP(C84,'lookup (2)'!$A$1:$B$311,2, FALSE)</f>
        <v>Laholm</v>
      </c>
      <c r="C84" s="10" t="s">
        <v>151</v>
      </c>
      <c r="D84" s="10"/>
      <c r="E84" s="10">
        <v>30</v>
      </c>
      <c r="F84" s="11">
        <v>1166500</v>
      </c>
      <c r="G84" s="11"/>
      <c r="H84" s="10">
        <v>52</v>
      </c>
      <c r="I84" s="11">
        <v>1522115.3846153845</v>
      </c>
      <c r="J84" s="8"/>
      <c r="K84" s="12">
        <f t="shared" si="2"/>
        <v>0.30485673777572608</v>
      </c>
    </row>
    <row r="85" spans="2:11" x14ac:dyDescent="0.25">
      <c r="B85" s="9" t="str">
        <f>VLOOKUP(C85,'lookup (2)'!$A$1:$B$311,2, FALSE)</f>
        <v>Falkenberg</v>
      </c>
      <c r="C85" s="10" t="s">
        <v>153</v>
      </c>
      <c r="D85" s="10"/>
      <c r="E85" s="10">
        <v>34</v>
      </c>
      <c r="F85" s="11">
        <v>1405000</v>
      </c>
      <c r="G85" s="11"/>
      <c r="H85" s="10">
        <v>42</v>
      </c>
      <c r="I85" s="11">
        <v>2020071.4285714284</v>
      </c>
      <c r="J85" s="8"/>
      <c r="K85" s="12">
        <f t="shared" si="2"/>
        <v>0.43777325876969986</v>
      </c>
    </row>
    <row r="86" spans="2:11" x14ac:dyDescent="0.25">
      <c r="B86" s="9" t="str">
        <f>VLOOKUP(C86,'lookup (2)'!$A$1:$B$311,2, FALSE)</f>
        <v>Varberg</v>
      </c>
      <c r="C86" s="10" t="s">
        <v>155</v>
      </c>
      <c r="D86" s="10"/>
      <c r="E86" s="10">
        <v>46</v>
      </c>
      <c r="F86" s="11">
        <v>1321521.7391304348</v>
      </c>
      <c r="G86" s="11"/>
      <c r="H86" s="10">
        <v>75</v>
      </c>
      <c r="I86" s="11">
        <v>1744470.7333333334</v>
      </c>
      <c r="J86" s="8"/>
      <c r="K86" s="12">
        <f t="shared" si="2"/>
        <v>0.3200469441245819</v>
      </c>
    </row>
    <row r="87" spans="2:11" x14ac:dyDescent="0.25">
      <c r="B87" s="9" t="str">
        <f>VLOOKUP(C87,'lookup (2)'!$A$1:$B$311,2, FALSE)</f>
        <v>Kungsbacka</v>
      </c>
      <c r="C87" s="10" t="s">
        <v>157</v>
      </c>
      <c r="D87" s="10"/>
      <c r="E87" s="10">
        <v>49</v>
      </c>
      <c r="F87" s="11">
        <v>1622346.9387755103</v>
      </c>
      <c r="G87" s="11"/>
      <c r="H87" s="10">
        <v>61</v>
      </c>
      <c r="I87" s="11">
        <v>1890590.1639344261</v>
      </c>
      <c r="J87" s="8"/>
      <c r="K87" s="12">
        <f t="shared" si="2"/>
        <v>0.16534270121123185</v>
      </c>
    </row>
    <row r="88" spans="2:11" x14ac:dyDescent="0.25">
      <c r="B88" s="39" t="str">
        <f>VLOOKUP(C88,'lookup (2)'!$F$21:$G$41,2,FALSE)</f>
        <v>Västra Götalands län</v>
      </c>
      <c r="C88" s="40" t="s">
        <v>159</v>
      </c>
      <c r="D88" s="40"/>
      <c r="E88" s="40">
        <v>693</v>
      </c>
      <c r="F88" s="41">
        <v>1325417.1673881675</v>
      </c>
      <c r="G88" s="41"/>
      <c r="H88" s="40">
        <v>894</v>
      </c>
      <c r="I88" s="41">
        <v>1560793.5861297541</v>
      </c>
      <c r="J88" s="42"/>
      <c r="K88" s="43">
        <f t="shared" si="2"/>
        <v>0.17758666820757507</v>
      </c>
    </row>
    <row r="89" spans="2:11" x14ac:dyDescent="0.25">
      <c r="B89" s="9" t="str">
        <f>VLOOKUP(C89,'lookup (2)'!$A$1:$B$311,2, FALSE)</f>
        <v>Härryda</v>
      </c>
      <c r="C89" s="10" t="s">
        <v>161</v>
      </c>
      <c r="D89" s="10"/>
      <c r="E89" s="10">
        <v>22</v>
      </c>
      <c r="F89" s="11">
        <v>1202954.5454545454</v>
      </c>
      <c r="G89" s="11"/>
      <c r="H89" s="10">
        <v>30</v>
      </c>
      <c r="I89" s="11">
        <v>1717500</v>
      </c>
      <c r="J89" s="8"/>
      <c r="K89" s="12">
        <f t="shared" si="2"/>
        <v>0.42773474400151157</v>
      </c>
    </row>
    <row r="90" spans="2:11" x14ac:dyDescent="0.25">
      <c r="B90" s="9" t="str">
        <f>VLOOKUP(C90,'lookup (2)'!$A$1:$B$311,2, FALSE)</f>
        <v>Stenungsund</v>
      </c>
      <c r="C90" s="10" t="s">
        <v>163</v>
      </c>
      <c r="D90" s="10"/>
      <c r="E90" s="10">
        <v>18</v>
      </c>
      <c r="F90" s="11">
        <v>1227222.2222222222</v>
      </c>
      <c r="G90" s="11"/>
      <c r="H90" s="10">
        <v>18</v>
      </c>
      <c r="I90" s="11">
        <v>1492305.5555555555</v>
      </c>
      <c r="J90" s="8"/>
      <c r="K90" s="12">
        <f t="shared" si="2"/>
        <v>0.21600271616115885</v>
      </c>
    </row>
    <row r="91" spans="2:11" x14ac:dyDescent="0.25">
      <c r="B91" s="9" t="str">
        <f>VLOOKUP(C91,'lookup (2)'!$A$1:$B$311,2, FALSE)</f>
        <v>Tjörn</v>
      </c>
      <c r="C91" s="10" t="s">
        <v>165</v>
      </c>
      <c r="D91" s="10"/>
      <c r="E91" s="10">
        <v>25</v>
      </c>
      <c r="F91" s="11">
        <v>1706280</v>
      </c>
      <c r="G91" s="11"/>
      <c r="H91" s="10">
        <v>35</v>
      </c>
      <c r="I91" s="11">
        <v>2046857.142857143</v>
      </c>
      <c r="J91" s="8"/>
      <c r="K91" s="12">
        <f t="shared" si="2"/>
        <v>0.19960214200315485</v>
      </c>
    </row>
    <row r="92" spans="2:11" x14ac:dyDescent="0.25">
      <c r="B92" s="9" t="str">
        <f>VLOOKUP(C92,'lookup (2)'!$A$1:$B$311,2, FALSE)</f>
        <v>Orust</v>
      </c>
      <c r="C92" s="10" t="s">
        <v>167</v>
      </c>
      <c r="D92" s="10"/>
      <c r="E92" s="10">
        <v>56</v>
      </c>
      <c r="F92" s="11">
        <v>1701053.5714285714</v>
      </c>
      <c r="G92" s="11"/>
      <c r="H92" s="10">
        <v>61</v>
      </c>
      <c r="I92" s="11">
        <v>1917038.2459016393</v>
      </c>
      <c r="J92" s="8"/>
      <c r="K92" s="12">
        <f t="shared" si="2"/>
        <v>0.12697111842966868</v>
      </c>
    </row>
    <row r="93" spans="2:11" x14ac:dyDescent="0.25">
      <c r="B93" s="9" t="str">
        <f>VLOOKUP(C93,'lookup (2)'!$A$1:$B$311,2, FALSE)</f>
        <v>Sotenäs</v>
      </c>
      <c r="C93" s="10" t="s">
        <v>169</v>
      </c>
      <c r="D93" s="10"/>
      <c r="E93" s="10">
        <v>17</v>
      </c>
      <c r="F93" s="11">
        <v>2611176.4705882352</v>
      </c>
      <c r="G93" s="11"/>
      <c r="H93" s="10">
        <v>28</v>
      </c>
      <c r="I93" s="11">
        <v>2959642.8571428568</v>
      </c>
      <c r="J93" s="8"/>
      <c r="K93" s="12">
        <f t="shared" si="2"/>
        <v>0.13345187139960735</v>
      </c>
    </row>
    <row r="94" spans="2:11" x14ac:dyDescent="0.25">
      <c r="B94" s="9" t="str">
        <f>VLOOKUP(C94,'lookup (2)'!$A$1:$B$311,2, FALSE)</f>
        <v>Tanum</v>
      </c>
      <c r="C94" s="10" t="s">
        <v>171</v>
      </c>
      <c r="D94" s="10"/>
      <c r="E94" s="10">
        <v>51</v>
      </c>
      <c r="F94" s="11">
        <v>2268137.2549019605</v>
      </c>
      <c r="G94" s="11"/>
      <c r="H94" s="10">
        <v>65</v>
      </c>
      <c r="I94" s="11">
        <v>2856038.4615384615</v>
      </c>
      <c r="J94" s="8"/>
      <c r="K94" s="12">
        <f t="shared" si="2"/>
        <v>0.2592000132998622</v>
      </c>
    </row>
    <row r="95" spans="2:11" x14ac:dyDescent="0.25">
      <c r="B95" s="9" t="str">
        <f>VLOOKUP(C95,'lookup (2)'!$A$1:$B$311,2, FALSE)</f>
        <v>Lerum</v>
      </c>
      <c r="C95" s="10" t="s">
        <v>173</v>
      </c>
      <c r="D95" s="10"/>
      <c r="E95" s="10">
        <v>10</v>
      </c>
      <c r="F95" s="11">
        <v>1367000</v>
      </c>
      <c r="G95" s="11"/>
      <c r="H95" s="10">
        <v>12</v>
      </c>
      <c r="I95" s="11">
        <v>1287708.3333333333</v>
      </c>
      <c r="J95" s="8"/>
      <c r="K95" s="12">
        <f t="shared" si="2"/>
        <v>-5.800414533040732E-2</v>
      </c>
    </row>
    <row r="96" spans="2:11" x14ac:dyDescent="0.25">
      <c r="B96" s="9" t="str">
        <f>VLOOKUP(C96,'lookup (2)'!$A$1:$B$311,2, FALSE)</f>
        <v>Karlsborg</v>
      </c>
      <c r="C96" s="10" t="s">
        <v>440</v>
      </c>
      <c r="D96" s="10"/>
      <c r="E96" s="10">
        <v>10</v>
      </c>
      <c r="F96" s="11">
        <v>495600</v>
      </c>
      <c r="G96" s="11"/>
      <c r="H96" s="10">
        <v>12</v>
      </c>
      <c r="I96" s="11">
        <v>839583.33333333337</v>
      </c>
      <c r="J96" s="8"/>
      <c r="K96" s="12">
        <f t="shared" si="2"/>
        <v>0.69407452246435297</v>
      </c>
    </row>
    <row r="97" spans="2:11" x14ac:dyDescent="0.25">
      <c r="B97" s="9" t="str">
        <f>VLOOKUP(C97,'lookup (2)'!$A$1:$B$311,2, FALSE)</f>
        <v>Mellerud</v>
      </c>
      <c r="C97" s="10" t="s">
        <v>448</v>
      </c>
      <c r="D97" s="10"/>
      <c r="E97" s="10">
        <v>26</v>
      </c>
      <c r="F97" s="11">
        <v>602769.23076923075</v>
      </c>
      <c r="G97" s="11"/>
      <c r="H97" s="10">
        <v>17</v>
      </c>
      <c r="I97" s="11">
        <v>758529.4117647059</v>
      </c>
      <c r="J97" s="8"/>
      <c r="K97" s="12">
        <f t="shared" si="2"/>
        <v>0.25840765096237583</v>
      </c>
    </row>
    <row r="98" spans="2:11" x14ac:dyDescent="0.25">
      <c r="B98" s="9" t="str">
        <f>VLOOKUP(C98,'lookup (2)'!$A$1:$B$311,2, FALSE)</f>
        <v>Lilla Edet</v>
      </c>
      <c r="C98" s="10" t="s">
        <v>450</v>
      </c>
      <c r="D98" s="10"/>
      <c r="E98" s="10">
        <v>14</v>
      </c>
      <c r="F98" s="11">
        <v>792857.14285714284</v>
      </c>
      <c r="G98" s="11"/>
      <c r="H98" s="10">
        <v>18</v>
      </c>
      <c r="I98" s="11">
        <v>876111.11111111112</v>
      </c>
      <c r="J98" s="8"/>
      <c r="K98" s="12">
        <f t="shared" si="2"/>
        <v>0.10500500500500509</v>
      </c>
    </row>
    <row r="99" spans="2:11" x14ac:dyDescent="0.25">
      <c r="B99" s="9" t="str">
        <f>VLOOKUP(C99,'lookup (2)'!$A$1:$B$311,2, FALSE)</f>
        <v>Mark</v>
      </c>
      <c r="C99" s="10" t="s">
        <v>175</v>
      </c>
      <c r="D99" s="10"/>
      <c r="E99" s="10">
        <v>39</v>
      </c>
      <c r="F99" s="11">
        <v>853846.15384615387</v>
      </c>
      <c r="G99" s="11"/>
      <c r="H99" s="10">
        <v>40</v>
      </c>
      <c r="I99" s="11">
        <v>909875</v>
      </c>
      <c r="J99" s="8"/>
      <c r="K99" s="12">
        <f t="shared" si="2"/>
        <v>6.5619369369369407E-2</v>
      </c>
    </row>
    <row r="100" spans="2:11" x14ac:dyDescent="0.25">
      <c r="B100" s="9" t="str">
        <f>VLOOKUP(C100,'lookup (2)'!$A$1:$B$311,2, FALSE)</f>
        <v>Göteborg</v>
      </c>
      <c r="C100" s="10" t="s">
        <v>177</v>
      </c>
      <c r="D100" s="10"/>
      <c r="E100" s="10">
        <v>23</v>
      </c>
      <c r="F100" s="11">
        <v>2421521.7391304346</v>
      </c>
      <c r="G100" s="11"/>
      <c r="H100" s="10">
        <v>25</v>
      </c>
      <c r="I100" s="11">
        <v>3027600</v>
      </c>
      <c r="J100" s="8"/>
      <c r="K100" s="12">
        <f t="shared" ref="K100:K131" si="3">I100/F100-1</f>
        <v>0.25028817667654191</v>
      </c>
    </row>
    <row r="101" spans="2:11" x14ac:dyDescent="0.25">
      <c r="B101" s="9" t="str">
        <f>VLOOKUP(C101,'lookup (2)'!$A$1:$B$311,2, FALSE)</f>
        <v>Kungälv</v>
      </c>
      <c r="C101" s="10" t="s">
        <v>181</v>
      </c>
      <c r="D101" s="10"/>
      <c r="E101" s="10">
        <v>44</v>
      </c>
      <c r="F101" s="11">
        <v>1949659.0909090908</v>
      </c>
      <c r="G101" s="11"/>
      <c r="H101" s="10">
        <v>56</v>
      </c>
      <c r="I101" s="11">
        <v>2340000</v>
      </c>
      <c r="J101" s="8"/>
      <c r="K101" s="12">
        <f t="shared" si="3"/>
        <v>0.20020982689281341</v>
      </c>
    </row>
    <row r="102" spans="2:11" x14ac:dyDescent="0.25">
      <c r="B102" s="9" t="str">
        <f>VLOOKUP(C102,'lookup (2)'!$A$1:$B$311,2, FALSE)</f>
        <v>Lysekil</v>
      </c>
      <c r="C102" s="10" t="s">
        <v>183</v>
      </c>
      <c r="D102" s="10"/>
      <c r="E102" s="10">
        <v>29</v>
      </c>
      <c r="F102" s="11">
        <v>1821206.8965517243</v>
      </c>
      <c r="G102" s="11"/>
      <c r="H102" s="10">
        <v>41</v>
      </c>
      <c r="I102" s="11">
        <v>2481890.2439024388</v>
      </c>
      <c r="J102" s="8"/>
      <c r="K102" s="12">
        <f t="shared" si="3"/>
        <v>0.36277226305350219</v>
      </c>
    </row>
    <row r="103" spans="2:11" x14ac:dyDescent="0.25">
      <c r="B103" s="9" t="str">
        <f>VLOOKUP(C103,'lookup (2)'!$A$1:$B$311,2, FALSE)</f>
        <v>Uddevalla</v>
      </c>
      <c r="C103" s="10" t="s">
        <v>185</v>
      </c>
      <c r="D103" s="10"/>
      <c r="E103" s="10">
        <v>37</v>
      </c>
      <c r="F103" s="11">
        <v>1480540.5405405404</v>
      </c>
      <c r="G103" s="11"/>
      <c r="H103" s="10">
        <v>61</v>
      </c>
      <c r="I103" s="11">
        <v>1309825.1311475411</v>
      </c>
      <c r="J103" s="8"/>
      <c r="K103" s="12">
        <f t="shared" si="3"/>
        <v>-0.1153061363187472</v>
      </c>
    </row>
    <row r="104" spans="2:11" x14ac:dyDescent="0.25">
      <c r="B104" s="9" t="str">
        <f>VLOOKUP(C104,'lookup (2)'!$A$1:$B$311,2, FALSE)</f>
        <v>Strömstad</v>
      </c>
      <c r="C104" s="10" t="s">
        <v>187</v>
      </c>
      <c r="D104" s="10"/>
      <c r="E104" s="10">
        <v>21</v>
      </c>
      <c r="F104" s="11">
        <v>2224761.9047619049</v>
      </c>
      <c r="G104" s="11"/>
      <c r="H104" s="10">
        <v>35</v>
      </c>
      <c r="I104" s="11">
        <v>2784714.2857142859</v>
      </c>
      <c r="J104" s="8"/>
      <c r="K104" s="12">
        <f t="shared" si="3"/>
        <v>0.25169092465753429</v>
      </c>
    </row>
    <row r="105" spans="2:11" x14ac:dyDescent="0.25">
      <c r="B105" s="9" t="str">
        <f>VLOOKUP(C105,'lookup (2)'!$A$1:$B$311,2, FALSE)</f>
        <v>Vänersborg</v>
      </c>
      <c r="C105" s="10" t="s">
        <v>189</v>
      </c>
      <c r="D105" s="10"/>
      <c r="E105" s="10">
        <v>31</v>
      </c>
      <c r="F105" s="11">
        <v>726370.96774193551</v>
      </c>
      <c r="G105" s="11"/>
      <c r="H105" s="10">
        <v>20</v>
      </c>
      <c r="I105" s="11">
        <v>725500</v>
      </c>
      <c r="J105" s="8"/>
      <c r="K105" s="12">
        <f t="shared" si="3"/>
        <v>-1.1990673920284634E-3</v>
      </c>
    </row>
    <row r="106" spans="2:11" x14ac:dyDescent="0.25">
      <c r="B106" s="9" t="str">
        <f>VLOOKUP(C106,'lookup (2)'!$A$1:$B$311,2, FALSE)</f>
        <v>Alingsås</v>
      </c>
      <c r="C106" s="10" t="s">
        <v>466</v>
      </c>
      <c r="D106" s="10"/>
      <c r="E106" s="10">
        <v>14</v>
      </c>
      <c r="F106" s="11">
        <v>1220357.142857143</v>
      </c>
      <c r="G106" s="11"/>
      <c r="H106" s="10">
        <v>22</v>
      </c>
      <c r="I106" s="11">
        <v>1375000</v>
      </c>
      <c r="J106" s="8"/>
      <c r="K106" s="12">
        <f t="shared" si="3"/>
        <v>0.12671934445419941</v>
      </c>
    </row>
    <row r="107" spans="2:11" x14ac:dyDescent="0.25">
      <c r="B107" s="9" t="str">
        <f>VLOOKUP(C107,'lookup (2)'!$A$1:$B$311,2, FALSE)</f>
        <v>Borås</v>
      </c>
      <c r="C107" s="10" t="s">
        <v>191</v>
      </c>
      <c r="D107" s="10"/>
      <c r="E107" s="10">
        <v>37</v>
      </c>
      <c r="F107" s="11">
        <v>627972.97297297302</v>
      </c>
      <c r="G107" s="11"/>
      <c r="H107" s="10">
        <v>33</v>
      </c>
      <c r="I107" s="11">
        <v>867121.21212121216</v>
      </c>
      <c r="J107" s="8"/>
      <c r="K107" s="12">
        <f t="shared" si="3"/>
        <v>0.38082568747513879</v>
      </c>
    </row>
    <row r="108" spans="2:11" x14ac:dyDescent="0.25">
      <c r="B108" s="9" t="str">
        <f>VLOOKUP(C108,'lookup (2)'!$A$1:$B$311,2, FALSE)</f>
        <v>Ulricehamn</v>
      </c>
      <c r="C108" s="10" t="s">
        <v>193</v>
      </c>
      <c r="D108" s="10"/>
      <c r="E108" s="10">
        <v>16</v>
      </c>
      <c r="F108" s="11">
        <v>624375</v>
      </c>
      <c r="G108" s="11"/>
      <c r="H108" s="10">
        <v>30</v>
      </c>
      <c r="I108" s="11">
        <v>753333.33333333337</v>
      </c>
      <c r="J108" s="8"/>
      <c r="K108" s="12">
        <f t="shared" si="3"/>
        <v>0.20653987320653999</v>
      </c>
    </row>
    <row r="109" spans="2:11" x14ac:dyDescent="0.25">
      <c r="B109" s="9" t="str">
        <f>VLOOKUP(C109,'lookup (2)'!$A$1:$B$311,2, FALSE)</f>
        <v>Lidköping</v>
      </c>
      <c r="C109" s="10" t="s">
        <v>195</v>
      </c>
      <c r="D109" s="10"/>
      <c r="E109" s="10">
        <v>10</v>
      </c>
      <c r="F109" s="11">
        <v>1014500</v>
      </c>
      <c r="G109" s="11"/>
      <c r="H109" s="10">
        <v>17</v>
      </c>
      <c r="I109" s="11">
        <v>1237647.0588235294</v>
      </c>
      <c r="J109" s="8"/>
      <c r="K109" s="12">
        <f t="shared" si="3"/>
        <v>0.21995767257124643</v>
      </c>
    </row>
    <row r="110" spans="2:11" x14ac:dyDescent="0.25">
      <c r="B110" s="9" t="str">
        <f>VLOOKUP(C110,'lookup (2)'!$A$1:$B$311,2, FALSE)</f>
        <v>Skövde</v>
      </c>
      <c r="C110" s="10" t="s">
        <v>197</v>
      </c>
      <c r="D110" s="10"/>
      <c r="E110" s="10">
        <v>10</v>
      </c>
      <c r="F110" s="11">
        <v>789500</v>
      </c>
      <c r="G110" s="11"/>
      <c r="H110" s="10">
        <v>14</v>
      </c>
      <c r="I110" s="11">
        <v>751785.71428571432</v>
      </c>
      <c r="J110" s="8"/>
      <c r="K110" s="12">
        <f t="shared" si="3"/>
        <v>-4.7769836243553798E-2</v>
      </c>
    </row>
    <row r="111" spans="2:11" x14ac:dyDescent="0.25">
      <c r="B111" s="39" t="str">
        <f>VLOOKUP(C111,'lookup (2)'!$F$21:$G$41,2,FALSE)</f>
        <v>Värmlands län </v>
      </c>
      <c r="C111" s="40" t="s">
        <v>199</v>
      </c>
      <c r="D111" s="40"/>
      <c r="E111" s="40">
        <v>199</v>
      </c>
      <c r="F111" s="41">
        <v>735650.7537688443</v>
      </c>
      <c r="G111" s="41"/>
      <c r="H111" s="40">
        <v>194</v>
      </c>
      <c r="I111" s="41">
        <v>836591.36597938149</v>
      </c>
      <c r="J111" s="42"/>
      <c r="K111" s="43">
        <f t="shared" si="3"/>
        <v>0.1372126810084866</v>
      </c>
    </row>
    <row r="112" spans="2:11" x14ac:dyDescent="0.25">
      <c r="B112" s="9" t="str">
        <f>VLOOKUP(C112,'lookup (2)'!$A$1:$B$311,2, FALSE)</f>
        <v>Torsby</v>
      </c>
      <c r="C112" s="10" t="s">
        <v>201</v>
      </c>
      <c r="D112" s="10"/>
      <c r="E112" s="10">
        <v>18</v>
      </c>
      <c r="F112" s="11">
        <v>575944.4444444445</v>
      </c>
      <c r="G112" s="11"/>
      <c r="H112" s="10">
        <v>42</v>
      </c>
      <c r="I112" s="11">
        <v>887619.04761904757</v>
      </c>
      <c r="J112" s="8"/>
      <c r="K112" s="12">
        <f t="shared" si="3"/>
        <v>0.54115393625377206</v>
      </c>
    </row>
    <row r="113" spans="2:11" x14ac:dyDescent="0.25">
      <c r="B113" s="9" t="str">
        <f>VLOOKUP(C113,'lookup (2)'!$A$1:$B$311,2, FALSE)</f>
        <v>Årjäng</v>
      </c>
      <c r="C113" s="10" t="s">
        <v>203</v>
      </c>
      <c r="D113" s="10"/>
      <c r="E113" s="10">
        <v>13</v>
      </c>
      <c r="F113" s="11">
        <v>808846.15384615387</v>
      </c>
      <c r="G113" s="11"/>
      <c r="H113" s="10">
        <v>15</v>
      </c>
      <c r="I113" s="11">
        <v>655600</v>
      </c>
      <c r="J113" s="8"/>
      <c r="K113" s="12">
        <f t="shared" si="3"/>
        <v>-0.18946267237280079</v>
      </c>
    </row>
    <row r="114" spans="2:11" x14ac:dyDescent="0.25">
      <c r="B114" s="9" t="str">
        <f>VLOOKUP(C114,'lookup (2)'!$A$1:$B$311,2, FALSE)</f>
        <v>Sunne</v>
      </c>
      <c r="C114" s="10" t="s">
        <v>205</v>
      </c>
      <c r="D114" s="10"/>
      <c r="E114" s="10">
        <v>24</v>
      </c>
      <c r="F114" s="11">
        <v>561041.66666666674</v>
      </c>
      <c r="G114" s="11"/>
      <c r="H114" s="10">
        <v>22</v>
      </c>
      <c r="I114" s="11">
        <v>559863.63636363635</v>
      </c>
      <c r="J114" s="8"/>
      <c r="K114" s="12">
        <f t="shared" si="3"/>
        <v>-2.0997198123081651E-3</v>
      </c>
    </row>
    <row r="115" spans="2:11" x14ac:dyDescent="0.25">
      <c r="B115" s="9" t="str">
        <f>VLOOKUP(C115,'lookup (2)'!$A$1:$B$311,2, FALSE)</f>
        <v>Karlstad</v>
      </c>
      <c r="C115" s="10" t="s">
        <v>207</v>
      </c>
      <c r="D115" s="10"/>
      <c r="E115" s="10">
        <v>35</v>
      </c>
      <c r="F115" s="11">
        <v>896857.14285714284</v>
      </c>
      <c r="G115" s="11"/>
      <c r="H115" s="10">
        <v>30</v>
      </c>
      <c r="I115" s="11">
        <v>1068633.3333333333</v>
      </c>
      <c r="J115" s="8"/>
      <c r="K115" s="12">
        <f t="shared" si="3"/>
        <v>0.19153127322926622</v>
      </c>
    </row>
    <row r="116" spans="2:11" x14ac:dyDescent="0.25">
      <c r="B116" s="9" t="str">
        <f>VLOOKUP(C116,'lookup (2)'!$A$1:$B$311,2, FALSE)</f>
        <v>Kristinehamn</v>
      </c>
      <c r="C116" s="10" t="s">
        <v>494</v>
      </c>
      <c r="D116" s="10"/>
      <c r="E116" s="10">
        <v>13</v>
      </c>
      <c r="F116" s="11">
        <v>580769.23076923087</v>
      </c>
      <c r="G116" s="11"/>
      <c r="H116" s="10">
        <v>11</v>
      </c>
      <c r="I116" s="11">
        <v>939090.90909090906</v>
      </c>
      <c r="J116" s="8"/>
      <c r="K116" s="12">
        <f t="shared" si="3"/>
        <v>0.61697772426249209</v>
      </c>
    </row>
    <row r="117" spans="2:11" x14ac:dyDescent="0.25">
      <c r="B117" s="9" t="str">
        <f>VLOOKUP(C117,'lookup (2)'!$A$1:$B$311,2, FALSE)</f>
        <v>Arvika</v>
      </c>
      <c r="C117" s="10" t="s">
        <v>500</v>
      </c>
      <c r="D117" s="10"/>
      <c r="E117" s="10">
        <v>17</v>
      </c>
      <c r="F117" s="11">
        <v>820000</v>
      </c>
      <c r="G117" s="11"/>
      <c r="H117" s="10">
        <v>20</v>
      </c>
      <c r="I117" s="11">
        <v>719961.25</v>
      </c>
      <c r="J117" s="8"/>
      <c r="K117" s="12">
        <f t="shared" si="3"/>
        <v>-0.12199847560975607</v>
      </c>
    </row>
    <row r="118" spans="2:11" x14ac:dyDescent="0.25">
      <c r="B118" s="9" t="str">
        <f>VLOOKUP(C118,'lookup (2)'!$A$1:$B$311,2, FALSE)</f>
        <v>Säffle</v>
      </c>
      <c r="C118" s="10" t="s">
        <v>209</v>
      </c>
      <c r="D118" s="10"/>
      <c r="E118" s="10">
        <v>23</v>
      </c>
      <c r="F118" s="11">
        <v>886086.95652173914</v>
      </c>
      <c r="G118" s="11"/>
      <c r="H118" s="10">
        <v>11</v>
      </c>
      <c r="I118" s="11">
        <v>788636.36363636365</v>
      </c>
      <c r="J118" s="8"/>
      <c r="K118" s="12">
        <f t="shared" si="3"/>
        <v>-0.10997858863413323</v>
      </c>
    </row>
    <row r="119" spans="2:11" x14ac:dyDescent="0.25">
      <c r="B119" s="39" t="str">
        <f>VLOOKUP(C119,'lookup (2)'!$F$21:$G$41,2,FALSE)</f>
        <v>Örebro län </v>
      </c>
      <c r="C119" s="40" t="s">
        <v>211</v>
      </c>
      <c r="D119" s="40"/>
      <c r="E119" s="40">
        <v>107</v>
      </c>
      <c r="F119" s="41">
        <v>648500</v>
      </c>
      <c r="G119" s="41"/>
      <c r="H119" s="40">
        <v>121</v>
      </c>
      <c r="I119" s="41">
        <v>766665.28925619833</v>
      </c>
      <c r="J119" s="42"/>
      <c r="K119" s="43">
        <f t="shared" si="3"/>
        <v>0.18221324480524026</v>
      </c>
    </row>
    <row r="120" spans="2:11" x14ac:dyDescent="0.25">
      <c r="B120" s="9" t="str">
        <f>VLOOKUP(C120,'lookup (2)'!$A$1:$B$311,2, FALSE)</f>
        <v>Örebro</v>
      </c>
      <c r="C120" s="10" t="s">
        <v>213</v>
      </c>
      <c r="D120" s="10"/>
      <c r="E120" s="10">
        <v>29</v>
      </c>
      <c r="F120" s="11">
        <v>588793.10344827594</v>
      </c>
      <c r="G120" s="11"/>
      <c r="H120" s="10">
        <v>42</v>
      </c>
      <c r="I120" s="11">
        <v>853690.4761904761</v>
      </c>
      <c r="J120" s="8"/>
      <c r="K120" s="12">
        <f t="shared" si="3"/>
        <v>0.44989890538938826</v>
      </c>
    </row>
    <row r="121" spans="2:11" x14ac:dyDescent="0.25">
      <c r="B121" s="9" t="str">
        <f>VLOOKUP(C121,'lookup (2)'!$A$1:$B$311,2, FALSE)</f>
        <v>Nora</v>
      </c>
      <c r="C121" s="10" t="s">
        <v>518</v>
      </c>
      <c r="D121" s="10"/>
      <c r="E121" s="10">
        <v>10</v>
      </c>
      <c r="F121" s="11">
        <v>1166500</v>
      </c>
      <c r="G121" s="11"/>
      <c r="H121" s="10">
        <v>15</v>
      </c>
      <c r="I121" s="11">
        <v>653666.66666666674</v>
      </c>
      <c r="J121" s="8"/>
      <c r="K121" s="12">
        <f t="shared" si="3"/>
        <v>-0.4396342334619231</v>
      </c>
    </row>
    <row r="122" spans="2:11" x14ac:dyDescent="0.25">
      <c r="B122" s="9" t="str">
        <f>VLOOKUP(C122,'lookup (2)'!$A$1:$B$311,2, FALSE)</f>
        <v>Lindesberg</v>
      </c>
      <c r="C122" s="10" t="s">
        <v>520</v>
      </c>
      <c r="D122" s="10"/>
      <c r="E122" s="10">
        <v>14</v>
      </c>
      <c r="F122" s="11">
        <v>577857.14285714284</v>
      </c>
      <c r="G122" s="11"/>
      <c r="H122" s="10">
        <v>12</v>
      </c>
      <c r="I122" s="11">
        <v>629083.33333333337</v>
      </c>
      <c r="J122" s="8"/>
      <c r="K122" s="12">
        <f t="shared" si="3"/>
        <v>8.8648537288834151E-2</v>
      </c>
    </row>
    <row r="123" spans="2:11" x14ac:dyDescent="0.25">
      <c r="B123" s="39" t="str">
        <f>VLOOKUP(C123,'lookup (2)'!$F$21:$G$41,2,FALSE)</f>
        <v>Västmanlands län</v>
      </c>
      <c r="C123" s="40" t="s">
        <v>217</v>
      </c>
      <c r="D123" s="40"/>
      <c r="E123" s="40">
        <v>126</v>
      </c>
      <c r="F123" s="41">
        <v>756007.93650793657</v>
      </c>
      <c r="G123" s="41"/>
      <c r="H123" s="40">
        <v>112</v>
      </c>
      <c r="I123" s="41">
        <v>992125</v>
      </c>
      <c r="J123" s="42"/>
      <c r="K123" s="43">
        <f t="shared" si="3"/>
        <v>0.31232087930545771</v>
      </c>
    </row>
    <row r="124" spans="2:11" x14ac:dyDescent="0.25">
      <c r="B124" s="9" t="str">
        <f>VLOOKUP(C124,'lookup (2)'!$A$1:$B$311,2, FALSE)</f>
        <v>Västerås</v>
      </c>
      <c r="C124" s="10" t="s">
        <v>221</v>
      </c>
      <c r="D124" s="10"/>
      <c r="E124" s="10">
        <v>32</v>
      </c>
      <c r="F124" s="11">
        <v>1100281.25</v>
      </c>
      <c r="G124" s="11"/>
      <c r="H124" s="10">
        <v>35</v>
      </c>
      <c r="I124" s="11">
        <v>1554485.7142857143</v>
      </c>
      <c r="J124" s="8"/>
      <c r="K124" s="12">
        <f t="shared" si="3"/>
        <v>0.41280760195242294</v>
      </c>
    </row>
    <row r="125" spans="2:11" x14ac:dyDescent="0.25">
      <c r="B125" s="9" t="str">
        <f>VLOOKUP(C125,'lookup (2)'!$A$1:$B$311,2, FALSE)</f>
        <v>Sala</v>
      </c>
      <c r="C125" s="10" t="s">
        <v>223</v>
      </c>
      <c r="D125" s="10"/>
      <c r="E125" s="10">
        <v>27</v>
      </c>
      <c r="F125" s="11">
        <v>659444.4444444445</v>
      </c>
      <c r="G125" s="11"/>
      <c r="H125" s="10">
        <v>30</v>
      </c>
      <c r="I125" s="11">
        <v>746500</v>
      </c>
      <c r="J125" s="8"/>
      <c r="K125" s="12">
        <f t="shared" si="3"/>
        <v>0.13201347935973029</v>
      </c>
    </row>
    <row r="126" spans="2:11" x14ac:dyDescent="0.25">
      <c r="B126" s="9" t="str">
        <f>VLOOKUP(C126,'lookup (2)'!$A$1:$B$311,2, FALSE)</f>
        <v>Köping</v>
      </c>
      <c r="C126" s="10" t="s">
        <v>532</v>
      </c>
      <c r="D126" s="10"/>
      <c r="E126" s="10">
        <v>27</v>
      </c>
      <c r="F126" s="11">
        <v>536296.29629629629</v>
      </c>
      <c r="G126" s="11"/>
      <c r="H126" s="10">
        <v>15</v>
      </c>
      <c r="I126" s="11">
        <v>634533.33333333337</v>
      </c>
      <c r="J126" s="8"/>
      <c r="K126" s="12">
        <f t="shared" si="3"/>
        <v>0.18317679558011069</v>
      </c>
    </row>
    <row r="127" spans="2:11" x14ac:dyDescent="0.25">
      <c r="B127" s="39" t="str">
        <f>VLOOKUP(C127,'lookup (2)'!$F$21:$G$41,2,FALSE)</f>
        <v>Dalarnas län</v>
      </c>
      <c r="C127" s="40" t="s">
        <v>225</v>
      </c>
      <c r="D127" s="40"/>
      <c r="E127" s="40">
        <v>241</v>
      </c>
      <c r="F127" s="41">
        <v>894790.45643153531</v>
      </c>
      <c r="G127" s="41"/>
      <c r="H127" s="40">
        <v>273</v>
      </c>
      <c r="I127" s="41">
        <v>1090108.0586080586</v>
      </c>
      <c r="J127" s="42"/>
      <c r="K127" s="43">
        <f t="shared" si="3"/>
        <v>0.21828306367443684</v>
      </c>
    </row>
    <row r="128" spans="2:11" x14ac:dyDescent="0.25">
      <c r="B128" s="9" t="str">
        <f>VLOOKUP(C128,'lookup (2)'!$A$1:$B$311,2, FALSE)</f>
        <v>Malung-Sälen</v>
      </c>
      <c r="C128" s="10" t="s">
        <v>227</v>
      </c>
      <c r="D128" s="10"/>
      <c r="E128" s="10">
        <v>53</v>
      </c>
      <c r="F128" s="11">
        <v>1530377.358490566</v>
      </c>
      <c r="G128" s="11"/>
      <c r="H128" s="10">
        <v>56</v>
      </c>
      <c r="I128" s="11">
        <v>1588482.142857143</v>
      </c>
      <c r="J128" s="8"/>
      <c r="K128" s="12">
        <f t="shared" si="3"/>
        <v>3.7967618930200731E-2</v>
      </c>
    </row>
    <row r="129" spans="2:11" x14ac:dyDescent="0.25">
      <c r="B129" s="9" t="str">
        <f>VLOOKUP(C129,'lookup (2)'!$A$1:$B$311,2, FALSE)</f>
        <v>Leksand</v>
      </c>
      <c r="C129" s="10" t="s">
        <v>229</v>
      </c>
      <c r="D129" s="10"/>
      <c r="E129" s="10">
        <v>11</v>
      </c>
      <c r="F129" s="11">
        <v>730000</v>
      </c>
      <c r="G129" s="11"/>
      <c r="H129" s="10">
        <v>22</v>
      </c>
      <c r="I129" s="11">
        <v>1830227.2727272729</v>
      </c>
      <c r="J129" s="8"/>
      <c r="K129" s="12">
        <f t="shared" si="3"/>
        <v>1.5071606475716068</v>
      </c>
    </row>
    <row r="130" spans="2:11" x14ac:dyDescent="0.25">
      <c r="B130" s="9" t="str">
        <f>VLOOKUP(C130,'lookup (2)'!$A$1:$B$311,2, FALSE)</f>
        <v>Rättvik</v>
      </c>
      <c r="C130" s="10" t="s">
        <v>231</v>
      </c>
      <c r="D130" s="10"/>
      <c r="E130" s="10">
        <v>16</v>
      </c>
      <c r="F130" s="11">
        <v>949687.5</v>
      </c>
      <c r="G130" s="11"/>
      <c r="H130" s="10">
        <v>12</v>
      </c>
      <c r="I130" s="11">
        <v>1092500</v>
      </c>
      <c r="J130" s="8"/>
      <c r="K130" s="12">
        <f t="shared" si="3"/>
        <v>0.15037841395195795</v>
      </c>
    </row>
    <row r="131" spans="2:11" x14ac:dyDescent="0.25">
      <c r="B131" s="9" t="str">
        <f>VLOOKUP(C131,'lookup (2)'!$A$1:$B$311,2, FALSE)</f>
        <v>Älvdalen</v>
      </c>
      <c r="C131" s="10" t="s">
        <v>233</v>
      </c>
      <c r="D131" s="10"/>
      <c r="E131" s="10">
        <v>29</v>
      </c>
      <c r="F131" s="11">
        <v>749310.3448275862</v>
      </c>
      <c r="G131" s="11"/>
      <c r="H131" s="10">
        <v>30</v>
      </c>
      <c r="I131" s="11">
        <v>782000</v>
      </c>
      <c r="J131" s="8"/>
      <c r="K131" s="12">
        <f t="shared" si="3"/>
        <v>4.362632305568348E-2</v>
      </c>
    </row>
    <row r="132" spans="2:11" x14ac:dyDescent="0.25">
      <c r="B132" s="9" t="str">
        <f>VLOOKUP(C132,'lookup (2)'!$A$1:$B$311,2, FALSE)</f>
        <v>Smedjebacken</v>
      </c>
      <c r="C132" s="10" t="s">
        <v>235</v>
      </c>
      <c r="D132" s="10"/>
      <c r="E132" s="10">
        <v>14</v>
      </c>
      <c r="F132" s="11">
        <v>662857.14285714284</v>
      </c>
      <c r="G132" s="11"/>
      <c r="H132" s="10">
        <v>17</v>
      </c>
      <c r="I132" s="11">
        <v>1429529.411764706</v>
      </c>
      <c r="J132" s="8"/>
      <c r="K132" s="12">
        <f t="shared" ref="K132:K161" si="4">I132/F132-1</f>
        <v>1.1566176470588236</v>
      </c>
    </row>
    <row r="133" spans="2:11" x14ac:dyDescent="0.25">
      <c r="B133" s="9" t="str">
        <f>VLOOKUP(C133,'lookup (2)'!$A$1:$B$311,2, FALSE)</f>
        <v>Mora</v>
      </c>
      <c r="C133" s="10" t="s">
        <v>237</v>
      </c>
      <c r="D133" s="10"/>
      <c r="E133" s="10">
        <v>23</v>
      </c>
      <c r="F133" s="11">
        <v>656195.65217391308</v>
      </c>
      <c r="G133" s="11"/>
      <c r="H133" s="10">
        <v>16</v>
      </c>
      <c r="I133" s="11">
        <v>974687.5</v>
      </c>
      <c r="J133" s="8"/>
      <c r="K133" s="12">
        <f t="shared" si="4"/>
        <v>0.48536110650985576</v>
      </c>
    </row>
    <row r="134" spans="2:11" x14ac:dyDescent="0.25">
      <c r="B134" s="9" t="str">
        <f>VLOOKUP(C134,'lookup (2)'!$A$1:$B$311,2, FALSE)</f>
        <v>Falun</v>
      </c>
      <c r="C134" s="10" t="s">
        <v>239</v>
      </c>
      <c r="D134" s="10"/>
      <c r="E134" s="10">
        <v>25</v>
      </c>
      <c r="F134" s="11">
        <v>827400</v>
      </c>
      <c r="G134" s="11"/>
      <c r="H134" s="10">
        <v>27</v>
      </c>
      <c r="I134" s="11">
        <v>931481.48148148146</v>
      </c>
      <c r="J134" s="8"/>
      <c r="K134" s="12">
        <f t="shared" si="4"/>
        <v>0.12579342697786022</v>
      </c>
    </row>
    <row r="135" spans="2:11" x14ac:dyDescent="0.25">
      <c r="B135" s="9" t="str">
        <f>VLOOKUP(C135,'lookup (2)'!$A$1:$B$311,2, FALSE)</f>
        <v>Säter</v>
      </c>
      <c r="C135" s="10" t="s">
        <v>243</v>
      </c>
      <c r="D135" s="10"/>
      <c r="E135" s="10">
        <v>11</v>
      </c>
      <c r="F135" s="11">
        <v>646818.18181818188</v>
      </c>
      <c r="G135" s="11"/>
      <c r="H135" s="10">
        <v>17</v>
      </c>
      <c r="I135" s="11">
        <v>524411.76470588241</v>
      </c>
      <c r="J135" s="8"/>
      <c r="K135" s="12">
        <f t="shared" si="4"/>
        <v>-0.18924393369434911</v>
      </c>
    </row>
    <row r="136" spans="2:11" x14ac:dyDescent="0.25">
      <c r="B136" s="9" t="str">
        <f>VLOOKUP(C136,'lookup (2)'!$A$1:$B$311,2, FALSE)</f>
        <v>Hedemora</v>
      </c>
      <c r="C136" s="10" t="s">
        <v>542</v>
      </c>
      <c r="D136" s="10"/>
      <c r="E136" s="10">
        <v>13</v>
      </c>
      <c r="F136" s="11">
        <v>556923.07692307699</v>
      </c>
      <c r="G136" s="11"/>
      <c r="H136" s="10">
        <v>14</v>
      </c>
      <c r="I136" s="11">
        <v>830714.28571428568</v>
      </c>
      <c r="J136" s="8"/>
      <c r="K136" s="12">
        <f t="shared" si="4"/>
        <v>0.49161404893449068</v>
      </c>
    </row>
    <row r="137" spans="2:11" x14ac:dyDescent="0.25">
      <c r="B137" s="9" t="str">
        <f>VLOOKUP(C137,'lookup (2)'!$A$1:$B$311,2, FALSE)</f>
        <v>Avesta</v>
      </c>
      <c r="C137" s="10" t="s">
        <v>544</v>
      </c>
      <c r="D137" s="10"/>
      <c r="E137" s="10">
        <v>12</v>
      </c>
      <c r="F137" s="11">
        <v>663000</v>
      </c>
      <c r="G137" s="11"/>
      <c r="H137" s="10">
        <v>14</v>
      </c>
      <c r="I137" s="11">
        <v>579642.85714285716</v>
      </c>
      <c r="J137" s="8"/>
      <c r="K137" s="12">
        <f t="shared" si="4"/>
        <v>-0.12572721396250808</v>
      </c>
    </row>
    <row r="138" spans="2:11" x14ac:dyDescent="0.25">
      <c r="B138" s="9" t="str">
        <f>VLOOKUP(C138,'lookup (2)'!$A$1:$B$311,2, FALSE)</f>
        <v>Ludvika</v>
      </c>
      <c r="C138" s="10" t="s">
        <v>245</v>
      </c>
      <c r="D138" s="10"/>
      <c r="E138" s="10">
        <v>16</v>
      </c>
      <c r="F138" s="11">
        <v>711562.5</v>
      </c>
      <c r="G138" s="11"/>
      <c r="H138" s="10">
        <v>15</v>
      </c>
      <c r="I138" s="11">
        <v>846333.33333333337</v>
      </c>
      <c r="J138" s="8"/>
      <c r="K138" s="12">
        <f t="shared" si="4"/>
        <v>0.18940125896647642</v>
      </c>
    </row>
    <row r="139" spans="2:11" x14ac:dyDescent="0.25">
      <c r="B139" s="39" t="str">
        <f>VLOOKUP(C139,'lookup (2)'!$F$21:$G$41,2,FALSE)</f>
        <v>Gävleborgs län</v>
      </c>
      <c r="C139" s="40" t="s">
        <v>247</v>
      </c>
      <c r="D139" s="40"/>
      <c r="E139" s="40">
        <v>181</v>
      </c>
      <c r="F139" s="41">
        <v>656701.65745856357</v>
      </c>
      <c r="G139" s="41"/>
      <c r="H139" s="40">
        <v>199</v>
      </c>
      <c r="I139" s="41">
        <v>869228.64321608038</v>
      </c>
      <c r="J139" s="42"/>
      <c r="K139" s="43">
        <f t="shared" si="4"/>
        <v>0.3236279113105891</v>
      </c>
    </row>
    <row r="140" spans="2:11" x14ac:dyDescent="0.25">
      <c r="B140" s="9" t="str">
        <f>VLOOKUP(C140,'lookup (2)'!$A$1:$B$311,2, FALSE)</f>
        <v>Ljusdal</v>
      </c>
      <c r="C140" s="10" t="s">
        <v>249</v>
      </c>
      <c r="D140" s="10"/>
      <c r="E140" s="10">
        <v>15</v>
      </c>
      <c r="F140" s="11">
        <v>368666.66666666674</v>
      </c>
      <c r="G140" s="11"/>
      <c r="H140" s="10">
        <v>16</v>
      </c>
      <c r="I140" s="11">
        <v>477500</v>
      </c>
      <c r="J140" s="8"/>
      <c r="K140" s="12">
        <f t="shared" si="4"/>
        <v>0.29520795660036137</v>
      </c>
    </row>
    <row r="141" spans="2:11" x14ac:dyDescent="0.25">
      <c r="B141" s="9" t="str">
        <f>VLOOKUP(C141,'lookup (2)'!$A$1:$B$311,2, FALSE)</f>
        <v>Gävle</v>
      </c>
      <c r="C141" s="10" t="s">
        <v>251</v>
      </c>
      <c r="D141" s="10"/>
      <c r="E141" s="10">
        <v>37</v>
      </c>
      <c r="F141" s="11">
        <v>823648.64864864876</v>
      </c>
      <c r="G141" s="11"/>
      <c r="H141" s="10">
        <v>40</v>
      </c>
      <c r="I141" s="11">
        <v>1260875</v>
      </c>
      <c r="J141" s="8"/>
      <c r="K141" s="12">
        <f t="shared" si="4"/>
        <v>0.53084085315832641</v>
      </c>
    </row>
    <row r="142" spans="2:11" x14ac:dyDescent="0.25">
      <c r="B142" s="9" t="str">
        <f>VLOOKUP(C142,'lookup (2)'!$A$1:$B$311,2, FALSE)</f>
        <v>Sandviken</v>
      </c>
      <c r="C142" s="10" t="s">
        <v>253</v>
      </c>
      <c r="D142" s="10"/>
      <c r="E142" s="10">
        <v>23</v>
      </c>
      <c r="F142" s="11">
        <v>646304.34782608703</v>
      </c>
      <c r="G142" s="11"/>
      <c r="H142" s="10">
        <v>36</v>
      </c>
      <c r="I142" s="11">
        <v>964861.11111111112</v>
      </c>
      <c r="J142" s="8"/>
      <c r="K142" s="12">
        <f t="shared" si="4"/>
        <v>0.49288971110363633</v>
      </c>
    </row>
    <row r="143" spans="2:11" x14ac:dyDescent="0.25">
      <c r="B143" s="9" t="str">
        <f>VLOOKUP(C143,'lookup (2)'!$A$1:$B$311,2, FALSE)</f>
        <v>Söderhamn</v>
      </c>
      <c r="C143" s="10" t="s">
        <v>255</v>
      </c>
      <c r="D143" s="10"/>
      <c r="E143" s="10">
        <v>25</v>
      </c>
      <c r="F143" s="11">
        <v>815200</v>
      </c>
      <c r="G143" s="11"/>
      <c r="H143" s="10">
        <v>28</v>
      </c>
      <c r="I143" s="11">
        <v>775714.2857142858</v>
      </c>
      <c r="J143" s="8"/>
      <c r="K143" s="12">
        <f t="shared" si="4"/>
        <v>-4.843684284312344E-2</v>
      </c>
    </row>
    <row r="144" spans="2:11" x14ac:dyDescent="0.25">
      <c r="B144" s="9" t="str">
        <f>VLOOKUP(C144,'lookup (2)'!$A$1:$B$311,2, FALSE)</f>
        <v>Bollnäs</v>
      </c>
      <c r="C144" s="10" t="s">
        <v>257</v>
      </c>
      <c r="D144" s="10"/>
      <c r="E144" s="10">
        <v>27</v>
      </c>
      <c r="F144" s="11">
        <v>642518.51851851854</v>
      </c>
      <c r="G144" s="11"/>
      <c r="H144" s="10">
        <v>14</v>
      </c>
      <c r="I144" s="11">
        <v>649035.71428571432</v>
      </c>
      <c r="J144" s="8"/>
      <c r="K144" s="12">
        <f t="shared" si="4"/>
        <v>1.0143203004051582E-2</v>
      </c>
    </row>
    <row r="145" spans="2:11" x14ac:dyDescent="0.25">
      <c r="B145" s="9" t="str">
        <f>VLOOKUP(C145,'lookup (2)'!$A$1:$B$311,2, FALSE)</f>
        <v>Hudiksvall</v>
      </c>
      <c r="C145" s="10" t="s">
        <v>259</v>
      </c>
      <c r="D145" s="10"/>
      <c r="E145" s="10">
        <v>20</v>
      </c>
      <c r="F145" s="11">
        <v>692250</v>
      </c>
      <c r="G145" s="11"/>
      <c r="H145" s="10">
        <v>39</v>
      </c>
      <c r="I145" s="11">
        <v>872307.69230769237</v>
      </c>
      <c r="J145" s="8"/>
      <c r="K145" s="12">
        <f t="shared" si="4"/>
        <v>0.26010500875072928</v>
      </c>
    </row>
    <row r="146" spans="2:11" x14ac:dyDescent="0.25">
      <c r="B146" s="39" t="str">
        <f>VLOOKUP(C146,'lookup (2)'!$F$21:$G$41,2,FALSE)</f>
        <v>Västernorrlands län </v>
      </c>
      <c r="C146" s="40" t="s">
        <v>261</v>
      </c>
      <c r="D146" s="40"/>
      <c r="E146" s="40">
        <v>102</v>
      </c>
      <c r="F146" s="41">
        <v>759647.0588235294</v>
      </c>
      <c r="G146" s="41"/>
      <c r="H146" s="40">
        <v>120</v>
      </c>
      <c r="I146" s="41">
        <v>875766.66666666674</v>
      </c>
      <c r="J146" s="42"/>
      <c r="K146" s="43">
        <f t="shared" si="4"/>
        <v>0.15285994527902558</v>
      </c>
    </row>
    <row r="147" spans="2:11" x14ac:dyDescent="0.25">
      <c r="B147" s="9" t="str">
        <f>VLOOKUP(C147,'lookup (2)'!$A$1:$B$311,2, FALSE)</f>
        <v>Härnösand</v>
      </c>
      <c r="C147" s="10" t="s">
        <v>558</v>
      </c>
      <c r="D147" s="10"/>
      <c r="E147" s="10">
        <v>14</v>
      </c>
      <c r="F147" s="11">
        <v>811785.7142857142</v>
      </c>
      <c r="G147" s="11"/>
      <c r="H147" s="10">
        <v>20</v>
      </c>
      <c r="I147" s="11">
        <v>866000</v>
      </c>
      <c r="J147" s="8"/>
      <c r="K147" s="12">
        <f t="shared" si="4"/>
        <v>6.6783985921689437E-2</v>
      </c>
    </row>
    <row r="148" spans="2:11" x14ac:dyDescent="0.25">
      <c r="B148" s="9" t="str">
        <f>VLOOKUP(C148,'lookup (2)'!$A$1:$B$311,2, FALSE)</f>
        <v>Sundsvall</v>
      </c>
      <c r="C148" s="10" t="s">
        <v>263</v>
      </c>
      <c r="D148" s="10"/>
      <c r="E148" s="10">
        <v>48</v>
      </c>
      <c r="F148" s="11">
        <v>714270.83333333337</v>
      </c>
      <c r="G148" s="11"/>
      <c r="H148" s="10">
        <v>52</v>
      </c>
      <c r="I148" s="11">
        <v>858846.15384615376</v>
      </c>
      <c r="J148" s="8"/>
      <c r="K148" s="12">
        <f t="shared" si="4"/>
        <v>0.2024096655859815</v>
      </c>
    </row>
    <row r="149" spans="2:11" x14ac:dyDescent="0.25">
      <c r="B149" s="9" t="str">
        <f>VLOOKUP(C149,'lookup (2)'!$A$1:$B$311,2, FALSE)</f>
        <v>Örnsköldsvik</v>
      </c>
      <c r="C149" s="10" t="s">
        <v>267</v>
      </c>
      <c r="D149" s="10"/>
      <c r="E149" s="10">
        <v>17</v>
      </c>
      <c r="F149" s="11">
        <v>1062117.6470588236</v>
      </c>
      <c r="G149" s="11"/>
      <c r="H149" s="10">
        <v>26</v>
      </c>
      <c r="I149" s="11">
        <v>1077153.8461538462</v>
      </c>
      <c r="J149" s="8"/>
      <c r="K149" s="12">
        <f t="shared" si="4"/>
        <v>1.415681128795887E-2</v>
      </c>
    </row>
    <row r="150" spans="2:11" x14ac:dyDescent="0.25">
      <c r="B150" s="39" t="str">
        <f>VLOOKUP(C150,'lookup (2)'!$F$21:$G$41,2,FALSE)</f>
        <v>Jämtlands län</v>
      </c>
      <c r="C150" s="40" t="s">
        <v>269</v>
      </c>
      <c r="D150" s="40"/>
      <c r="E150" s="40">
        <v>78</v>
      </c>
      <c r="F150" s="41">
        <v>1006362.1794871795</v>
      </c>
      <c r="G150" s="41"/>
      <c r="H150" s="40">
        <v>167</v>
      </c>
      <c r="I150" s="41">
        <v>1156580.8383233533</v>
      </c>
      <c r="J150" s="42"/>
      <c r="K150" s="43">
        <f t="shared" si="4"/>
        <v>0.14926898277588485</v>
      </c>
    </row>
    <row r="151" spans="2:11" x14ac:dyDescent="0.25">
      <c r="B151" s="9" t="str">
        <f>VLOOKUP(C151,'lookup (2)'!$A$1:$B$311,2, FALSE)</f>
        <v>Åre</v>
      </c>
      <c r="C151" s="10" t="s">
        <v>271</v>
      </c>
      <c r="D151" s="10"/>
      <c r="E151" s="10">
        <v>40</v>
      </c>
      <c r="F151" s="11">
        <v>1152418.75</v>
      </c>
      <c r="G151" s="11"/>
      <c r="H151" s="10">
        <v>52</v>
      </c>
      <c r="I151" s="11">
        <v>1370000</v>
      </c>
      <c r="J151" s="8"/>
      <c r="K151" s="12">
        <f t="shared" si="4"/>
        <v>0.18880398292721279</v>
      </c>
    </row>
    <row r="152" spans="2:11" x14ac:dyDescent="0.25">
      <c r="B152" s="9" t="str">
        <f>VLOOKUP(C152,'lookup (2)'!$A$1:$B$311,2, FALSE)</f>
        <v>Härjedalen</v>
      </c>
      <c r="C152" s="10" t="s">
        <v>571</v>
      </c>
      <c r="D152" s="10"/>
      <c r="E152" s="10">
        <v>16</v>
      </c>
      <c r="F152" s="11">
        <v>1041250</v>
      </c>
      <c r="G152" s="11"/>
      <c r="H152" s="10">
        <v>66</v>
      </c>
      <c r="I152" s="11">
        <v>1341689.393939394</v>
      </c>
      <c r="J152" s="8"/>
      <c r="K152" s="12">
        <f t="shared" si="4"/>
        <v>0.28853723307504819</v>
      </c>
    </row>
    <row r="153" spans="2:11" x14ac:dyDescent="0.25">
      <c r="B153" s="39" t="str">
        <f>VLOOKUP(C153,'lookup (2)'!$F$21:$G$41,2,FALSE)</f>
        <v>Västerbottens län</v>
      </c>
      <c r="C153" s="40" t="s">
        <v>285</v>
      </c>
      <c r="D153" s="40"/>
      <c r="E153" s="40">
        <v>121</v>
      </c>
      <c r="F153" s="41">
        <v>909623.96694214875</v>
      </c>
      <c r="G153" s="41"/>
      <c r="H153" s="40">
        <v>168</v>
      </c>
      <c r="I153" s="41">
        <v>1049768.8452380951</v>
      </c>
      <c r="J153" s="42"/>
      <c r="K153" s="43">
        <f t="shared" si="4"/>
        <v>0.15406902565140901</v>
      </c>
    </row>
    <row r="154" spans="2:11" x14ac:dyDescent="0.25">
      <c r="B154" s="9" t="str">
        <f>VLOOKUP(C154,'lookup (2)'!$A$1:$B$311,2, FALSE)</f>
        <v>Robertsfors</v>
      </c>
      <c r="C154" s="10" t="s">
        <v>580</v>
      </c>
      <c r="D154" s="10"/>
      <c r="E154" s="10">
        <v>10</v>
      </c>
      <c r="F154" s="11">
        <v>841000</v>
      </c>
      <c r="G154" s="11"/>
      <c r="H154" s="10">
        <v>12</v>
      </c>
      <c r="I154" s="11">
        <v>1047916.6666666666</v>
      </c>
      <c r="J154" s="8"/>
      <c r="K154" s="12">
        <f t="shared" si="4"/>
        <v>0.24603646452635752</v>
      </c>
    </row>
    <row r="155" spans="2:11" x14ac:dyDescent="0.25">
      <c r="B155" s="9" t="str">
        <f>VLOOKUP(C155,'lookup (2)'!$A$1:$B$311,2, FALSE)</f>
        <v>Storuman</v>
      </c>
      <c r="C155" s="10" t="s">
        <v>585</v>
      </c>
      <c r="D155" s="10"/>
      <c r="E155" s="10">
        <v>19</v>
      </c>
      <c r="F155" s="11">
        <v>794210.52631578944</v>
      </c>
      <c r="G155" s="11"/>
      <c r="H155" s="10">
        <v>42</v>
      </c>
      <c r="I155" s="11">
        <v>1081500</v>
      </c>
      <c r="J155" s="8"/>
      <c r="K155" s="12">
        <f t="shared" si="4"/>
        <v>0.36172962226640171</v>
      </c>
    </row>
    <row r="156" spans="2:11" x14ac:dyDescent="0.25">
      <c r="B156" s="9" t="str">
        <f>VLOOKUP(C156,'lookup (2)'!$A$1:$B$311,2, FALSE)</f>
        <v>Umeå</v>
      </c>
      <c r="C156" s="10" t="s">
        <v>596</v>
      </c>
      <c r="D156" s="10"/>
      <c r="E156" s="10">
        <v>48</v>
      </c>
      <c r="F156" s="11">
        <v>1103875</v>
      </c>
      <c r="G156" s="11"/>
      <c r="H156" s="10">
        <v>43</v>
      </c>
      <c r="I156" s="11">
        <v>1371015.4883720931</v>
      </c>
      <c r="J156" s="8"/>
      <c r="K156" s="12">
        <f t="shared" si="4"/>
        <v>0.24200248069037977</v>
      </c>
    </row>
    <row r="157" spans="2:11" x14ac:dyDescent="0.25">
      <c r="B157" s="9" t="str">
        <f>VLOOKUP(C157,'lookup (2)'!$A$1:$B$311,2, FALSE)</f>
        <v>Skellefteå</v>
      </c>
      <c r="C157" s="10" t="s">
        <v>599</v>
      </c>
      <c r="D157" s="10"/>
      <c r="E157" s="10">
        <v>28</v>
      </c>
      <c r="F157" s="11">
        <v>774767.85714285716</v>
      </c>
      <c r="G157" s="11"/>
      <c r="H157" s="10">
        <v>56</v>
      </c>
      <c r="I157" s="11">
        <v>894723.21428571432</v>
      </c>
      <c r="J157" s="8"/>
      <c r="K157" s="12">
        <f t="shared" si="4"/>
        <v>0.15482748288657899</v>
      </c>
    </row>
    <row r="158" spans="2:11" x14ac:dyDescent="0.25">
      <c r="B158" s="39" t="str">
        <f>VLOOKUP(C158,'lookup (2)'!$F$21:$G$41,2,FALSE)</f>
        <v>Norrbottens län</v>
      </c>
      <c r="C158" s="40" t="s">
        <v>284</v>
      </c>
      <c r="D158" s="40"/>
      <c r="E158" s="40">
        <v>114</v>
      </c>
      <c r="F158" s="41">
        <v>733239.8245614036</v>
      </c>
      <c r="G158" s="41"/>
      <c r="H158" s="40">
        <v>160</v>
      </c>
      <c r="I158" s="41">
        <v>995412.5</v>
      </c>
      <c r="J158" s="42"/>
      <c r="K158" s="43">
        <f t="shared" si="4"/>
        <v>0.35755378616459921</v>
      </c>
    </row>
    <row r="159" spans="2:11" x14ac:dyDescent="0.25">
      <c r="B159" s="9" t="str">
        <f>VLOOKUP(C159,'lookup (2)'!$A$1:$B$311,2, FALSE)</f>
        <v>Luleå</v>
      </c>
      <c r="C159" s="10" t="s">
        <v>618</v>
      </c>
      <c r="D159" s="10"/>
      <c r="E159" s="10">
        <v>48</v>
      </c>
      <c r="F159" s="11">
        <v>789479.16666666674</v>
      </c>
      <c r="G159" s="11"/>
      <c r="H159" s="10">
        <v>64</v>
      </c>
      <c r="I159" s="11">
        <v>1160820.3125</v>
      </c>
      <c r="J159" s="8"/>
      <c r="K159" s="12">
        <f t="shared" si="4"/>
        <v>0.47036218498482629</v>
      </c>
    </row>
    <row r="160" spans="2:11" x14ac:dyDescent="0.25">
      <c r="B160" s="9" t="str">
        <f>VLOOKUP(C160,'lookup (2)'!$A$1:$B$311,2, FALSE)</f>
        <v>Piteå</v>
      </c>
      <c r="C160" s="10" t="s">
        <v>619</v>
      </c>
      <c r="D160" s="10"/>
      <c r="E160" s="10">
        <v>30</v>
      </c>
      <c r="F160" s="11">
        <v>993833.33333333337</v>
      </c>
      <c r="G160" s="11"/>
      <c r="H160" s="10">
        <v>48</v>
      </c>
      <c r="I160" s="11">
        <v>1044562.5</v>
      </c>
      <c r="J160" s="8"/>
      <c r="K160" s="12">
        <f t="shared" si="4"/>
        <v>5.1043937615294244E-2</v>
      </c>
    </row>
    <row r="161" spans="2:11" x14ac:dyDescent="0.25">
      <c r="B161" s="9" t="str">
        <f>VLOOKUP(C161,'lookup (2)'!$A$1:$B$311,2, FALSE)</f>
        <v>Boden</v>
      </c>
      <c r="C161" s="10" t="s">
        <v>620</v>
      </c>
      <c r="D161" s="10"/>
      <c r="E161" s="10">
        <v>11</v>
      </c>
      <c r="F161" s="11">
        <v>349545.45454545459</v>
      </c>
      <c r="G161" s="11"/>
      <c r="H161" s="10">
        <v>13</v>
      </c>
      <c r="I161" s="11">
        <v>530192.30769230775</v>
      </c>
      <c r="J161" s="8"/>
      <c r="K161" s="12">
        <f t="shared" si="4"/>
        <v>0.51680504151245366</v>
      </c>
    </row>
  </sheetData>
  <autoFilter ref="B3:K3">
    <sortState ref="B4:K161">
      <sortCondition ref="C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workbookViewId="0">
      <selection activeCell="B2" sqref="B2"/>
    </sheetView>
  </sheetViews>
  <sheetFormatPr defaultRowHeight="15" x14ac:dyDescent="0.25"/>
  <cols>
    <col min="2" max="2" width="194" customWidth="1"/>
  </cols>
  <sheetData>
    <row r="1" spans="2:2" x14ac:dyDescent="0.25">
      <c r="B1" s="13" t="s">
        <v>629</v>
      </c>
    </row>
    <row r="2" spans="2:2" ht="120" x14ac:dyDescent="0.25">
      <c r="B2" s="2" t="s">
        <v>633</v>
      </c>
    </row>
    <row r="3" spans="2:2" x14ac:dyDescent="0.25">
      <c r="B3" s="13" t="s">
        <v>634</v>
      </c>
    </row>
    <row r="4" spans="2:2" ht="120" x14ac:dyDescent="0.25">
      <c r="B4" s="2" t="s">
        <v>635</v>
      </c>
    </row>
    <row r="5" spans="2:2" x14ac:dyDescent="0.25">
      <c r="B5" s="1" t="s">
        <v>843</v>
      </c>
    </row>
    <row r="6" spans="2:2" ht="120" x14ac:dyDescent="0.25">
      <c r="B6" s="2" t="s">
        <v>844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4"/>
  <sheetViews>
    <sheetView workbookViewId="0">
      <selection activeCell="B5" sqref="B5"/>
    </sheetView>
  </sheetViews>
  <sheetFormatPr defaultRowHeight="15" x14ac:dyDescent="0.25"/>
  <cols>
    <col min="2" max="2" width="15.140625" bestFit="1" customWidth="1"/>
    <col min="8" max="8" width="17" customWidth="1"/>
  </cols>
  <sheetData>
    <row r="2" spans="2:11" x14ac:dyDescent="0.25">
      <c r="B2" s="32"/>
      <c r="C2" s="32"/>
      <c r="D2" s="32"/>
      <c r="E2" s="33"/>
      <c r="F2" s="34" t="s">
        <v>845</v>
      </c>
      <c r="G2" s="32"/>
      <c r="H2" s="33"/>
      <c r="I2" s="34" t="s">
        <v>846</v>
      </c>
      <c r="J2" s="32"/>
      <c r="K2" s="32"/>
    </row>
    <row r="3" spans="2:11" ht="60" x14ac:dyDescent="0.25">
      <c r="B3" s="35" t="s">
        <v>626</v>
      </c>
      <c r="C3" s="36" t="s">
        <v>628</v>
      </c>
      <c r="D3" s="37"/>
      <c r="E3" s="37" t="s">
        <v>286</v>
      </c>
      <c r="F3" s="37" t="s">
        <v>0</v>
      </c>
      <c r="G3" s="37"/>
      <c r="H3" s="37" t="s">
        <v>286</v>
      </c>
      <c r="I3" s="37" t="s">
        <v>0</v>
      </c>
      <c r="J3" s="31"/>
      <c r="K3" s="38" t="s">
        <v>627</v>
      </c>
    </row>
    <row r="4" spans="2:11" x14ac:dyDescent="0.25">
      <c r="B4" s="9" t="s">
        <v>287</v>
      </c>
      <c r="C4" s="10"/>
      <c r="D4" s="10"/>
      <c r="E4" s="10">
        <v>5286</v>
      </c>
      <c r="F4" s="11">
        <v>1251753.4160045404</v>
      </c>
      <c r="G4" s="11"/>
      <c r="H4" s="10">
        <v>5957</v>
      </c>
      <c r="I4" s="11">
        <v>1434809.2074869901</v>
      </c>
      <c r="J4" s="8"/>
      <c r="K4" s="12">
        <f>I4/F4-1</f>
        <v>0.14623949824458538</v>
      </c>
    </row>
    <row r="6" spans="2:11" ht="15.75" thickBot="1" x14ac:dyDescent="0.3">
      <c r="B6" s="35" t="s">
        <v>626</v>
      </c>
      <c r="C6" s="28" t="s">
        <v>625</v>
      </c>
      <c r="D6" s="28" t="s">
        <v>631</v>
      </c>
      <c r="E6" s="28" t="s">
        <v>632</v>
      </c>
      <c r="H6" s="35" t="s">
        <v>626</v>
      </c>
      <c r="I6" s="28" t="s">
        <v>625</v>
      </c>
      <c r="J6" s="28" t="s">
        <v>631</v>
      </c>
      <c r="K6" s="28" t="s">
        <v>632</v>
      </c>
    </row>
    <row r="7" spans="2:11" ht="15.75" thickBot="1" x14ac:dyDescent="0.3">
      <c r="B7" s="16" t="str">
        <f>VLOOKUP(C7,'lookup (2)'!$A$1:$B$311,2, FALSE)</f>
        <v>Norrtälje</v>
      </c>
      <c r="C7" s="29" t="s">
        <v>29</v>
      </c>
      <c r="D7" s="30">
        <v>402</v>
      </c>
      <c r="E7" s="30">
        <v>1306578.3582089553</v>
      </c>
      <c r="H7" s="16" t="str">
        <f>VLOOKUP(I7,'lookup (2)'!$A$1:$B$311,2, FALSE)</f>
        <v>Upplands Väsby</v>
      </c>
      <c r="I7" s="29" t="s">
        <v>288</v>
      </c>
      <c r="J7" s="30">
        <v>1</v>
      </c>
      <c r="K7" s="30">
        <v>4725000</v>
      </c>
    </row>
    <row r="8" spans="2:11" ht="15.75" thickBot="1" x14ac:dyDescent="0.3">
      <c r="B8" s="16" t="str">
        <f>VLOOKUP(C8,'lookup (2)'!$A$1:$B$311,2, FALSE)</f>
        <v>Värmdö</v>
      </c>
      <c r="C8" s="29" t="s">
        <v>7</v>
      </c>
      <c r="D8" s="30">
        <v>173</v>
      </c>
      <c r="E8" s="30">
        <v>2795222.5433526011</v>
      </c>
      <c r="H8" s="16" t="str">
        <f>VLOOKUP(I8,'lookup (2)'!$A$1:$B$311,2, FALSE)</f>
        <v>Vallentuna</v>
      </c>
      <c r="I8" s="29" t="s">
        <v>3</v>
      </c>
      <c r="J8" s="30">
        <v>38</v>
      </c>
      <c r="K8" s="30">
        <v>1424302.6315789474</v>
      </c>
    </row>
    <row r="9" spans="2:11" ht="15.75" thickBot="1" x14ac:dyDescent="0.3">
      <c r="B9" s="16" t="str">
        <f>VLOOKUP(C9,'lookup (2)'!$A$1:$B$311,2, FALSE)</f>
        <v>Gotland</v>
      </c>
      <c r="C9" s="29" t="s">
        <v>109</v>
      </c>
      <c r="D9" s="30">
        <v>92</v>
      </c>
      <c r="E9" s="30">
        <v>1343586.956521739</v>
      </c>
      <c r="H9" s="16" t="str">
        <f>VLOOKUP(I9,'lookup (2)'!$A$1:$B$311,2, FALSE)</f>
        <v>Österåker</v>
      </c>
      <c r="I9" s="29" t="s">
        <v>5</v>
      </c>
      <c r="J9" s="30">
        <v>102</v>
      </c>
      <c r="K9" s="30">
        <v>2685833.333333333</v>
      </c>
    </row>
    <row r="10" spans="2:11" ht="15.75" thickBot="1" x14ac:dyDescent="0.3">
      <c r="B10" s="16" t="str">
        <f>VLOOKUP(C10,'lookup (2)'!$A$1:$B$311,2, FALSE)</f>
        <v>Uppsala</v>
      </c>
      <c r="C10" s="29" t="s">
        <v>41</v>
      </c>
      <c r="D10" s="30">
        <v>82</v>
      </c>
      <c r="E10" s="30">
        <v>851646.3414634146</v>
      </c>
      <c r="H10" s="16" t="str">
        <f>VLOOKUP(I10,'lookup (2)'!$A$1:$B$311,2, FALSE)</f>
        <v>Värmdö</v>
      </c>
      <c r="I10" s="29" t="s">
        <v>7</v>
      </c>
      <c r="J10" s="30">
        <v>202</v>
      </c>
      <c r="K10" s="30">
        <v>2801027.2277227724</v>
      </c>
    </row>
    <row r="11" spans="2:11" ht="15.75" thickBot="1" x14ac:dyDescent="0.3">
      <c r="B11" s="16" t="str">
        <f>VLOOKUP(C11,'lookup (2)'!$A$1:$B$311,2, FALSE)</f>
        <v>Norrköping</v>
      </c>
      <c r="C11" s="29" t="s">
        <v>77</v>
      </c>
      <c r="D11" s="30">
        <v>80</v>
      </c>
      <c r="E11" s="30">
        <v>1123400</v>
      </c>
      <c r="H11" s="16" t="str">
        <f>VLOOKUP(I11,'lookup (2)'!$A$1:$B$311,2, FALSE)</f>
        <v>Järfälla</v>
      </c>
      <c r="I11" s="29" t="s">
        <v>291</v>
      </c>
      <c r="J11" s="30">
        <v>1</v>
      </c>
      <c r="K11" s="30">
        <v>4800000</v>
      </c>
    </row>
    <row r="12" spans="2:11" ht="15.75" thickBot="1" x14ac:dyDescent="0.3">
      <c r="B12" s="16" t="str">
        <f>VLOOKUP(C12,'lookup (2)'!$A$1:$B$311,2, FALSE)</f>
        <v>Södertälje</v>
      </c>
      <c r="C12" s="29" t="s">
        <v>23</v>
      </c>
      <c r="D12" s="30">
        <v>73</v>
      </c>
      <c r="E12" s="30">
        <v>1489041.0958904109</v>
      </c>
      <c r="H12" s="16" t="str">
        <f>VLOOKUP(I12,'lookup (2)'!$A$1:$B$311,2, FALSE)</f>
        <v>Ekerö</v>
      </c>
      <c r="I12" s="29" t="s">
        <v>9</v>
      </c>
      <c r="J12" s="30">
        <v>58</v>
      </c>
      <c r="K12" s="30">
        <v>2987931.0344827585</v>
      </c>
    </row>
    <row r="13" spans="2:11" ht="15.75" thickBot="1" x14ac:dyDescent="0.3">
      <c r="B13" s="16" t="str">
        <f>VLOOKUP(C13,'lookup (2)'!$A$1:$B$311,2, FALSE)</f>
        <v>Österåker</v>
      </c>
      <c r="C13" s="29" t="s">
        <v>5</v>
      </c>
      <c r="D13" s="30">
        <v>70</v>
      </c>
      <c r="E13" s="30">
        <v>2515892.8571428573</v>
      </c>
      <c r="H13" s="16" t="str">
        <f>VLOOKUP(I13,'lookup (2)'!$A$1:$B$311,2, FALSE)</f>
        <v>Huddinge</v>
      </c>
      <c r="I13" s="29" t="s">
        <v>11</v>
      </c>
      <c r="J13" s="30">
        <v>61</v>
      </c>
      <c r="K13" s="30">
        <v>1990983.6065573771</v>
      </c>
    </row>
    <row r="14" spans="2:11" ht="15.75" thickBot="1" x14ac:dyDescent="0.3">
      <c r="B14" s="16" t="str">
        <f>VLOOKUP(C14,'lookup (2)'!$A$1:$B$311,2, FALSE)</f>
        <v>Haninge</v>
      </c>
      <c r="C14" s="29" t="s">
        <v>15</v>
      </c>
      <c r="D14" s="30">
        <v>69</v>
      </c>
      <c r="E14" s="30">
        <v>2050869.5652173914</v>
      </c>
      <c r="H14" s="16" t="str">
        <f>VLOOKUP(I14,'lookup (2)'!$A$1:$B$311,2, FALSE)</f>
        <v>Botkyrka</v>
      </c>
      <c r="I14" s="29" t="s">
        <v>13</v>
      </c>
      <c r="J14" s="30">
        <v>30</v>
      </c>
      <c r="K14" s="30">
        <v>1875833.3333333333</v>
      </c>
    </row>
    <row r="15" spans="2:11" ht="15.75" thickBot="1" x14ac:dyDescent="0.3">
      <c r="B15" s="16" t="str">
        <f>VLOOKUP(C15,'lookup (2)'!$A$1:$B$311,2, FALSE)</f>
        <v>Östhammar</v>
      </c>
      <c r="C15" s="29" t="s">
        <v>45</v>
      </c>
      <c r="D15" s="30">
        <v>67</v>
      </c>
      <c r="E15" s="30">
        <v>1230268.656716418</v>
      </c>
      <c r="H15" s="16" t="str">
        <f>VLOOKUP(I15,'lookup (2)'!$A$1:$B$311,2, FALSE)</f>
        <v>Haninge</v>
      </c>
      <c r="I15" s="29" t="s">
        <v>15</v>
      </c>
      <c r="J15" s="30">
        <v>70</v>
      </c>
      <c r="K15" s="30">
        <v>1942792.857142857</v>
      </c>
    </row>
    <row r="16" spans="2:11" ht="15.75" thickBot="1" x14ac:dyDescent="0.3">
      <c r="B16" s="16" t="str">
        <f>VLOOKUP(C16,'lookup (2)'!$A$1:$B$311,2, FALSE)</f>
        <v>Kristianstad</v>
      </c>
      <c r="C16" s="29" t="s">
        <v>139</v>
      </c>
      <c r="D16" s="30">
        <v>64</v>
      </c>
      <c r="E16" s="30">
        <v>1402542.1875</v>
      </c>
      <c r="H16" s="16" t="str">
        <f>VLOOKUP(I16,'lookup (2)'!$A$1:$B$311,2, FALSE)</f>
        <v>Tyresö</v>
      </c>
      <c r="I16" s="29" t="s">
        <v>17</v>
      </c>
      <c r="J16" s="30">
        <v>28</v>
      </c>
      <c r="K16" s="30">
        <v>3356821.4285714286</v>
      </c>
    </row>
    <row r="17" spans="2:11" ht="15.75" thickBot="1" x14ac:dyDescent="0.3">
      <c r="B17" s="16" t="str">
        <f>VLOOKUP(C17,'lookup (2)'!$A$1:$B$311,2, FALSE)</f>
        <v>Flen</v>
      </c>
      <c r="C17" s="29" t="s">
        <v>55</v>
      </c>
      <c r="D17" s="30">
        <v>60</v>
      </c>
      <c r="E17" s="30">
        <v>852000</v>
      </c>
      <c r="H17" s="16" t="str">
        <f>VLOOKUP(I17,'lookup (2)'!$A$1:$B$311,2, FALSE)</f>
        <v>Upplands-Bro</v>
      </c>
      <c r="I17" s="29" t="s">
        <v>19</v>
      </c>
      <c r="J17" s="30">
        <v>34</v>
      </c>
      <c r="K17" s="30">
        <v>1576466.911764706</v>
      </c>
    </row>
    <row r="18" spans="2:11" ht="15.75" thickBot="1" x14ac:dyDescent="0.3">
      <c r="B18" s="16" t="str">
        <f>VLOOKUP(C18,'lookup (2)'!$A$1:$B$311,2, FALSE)</f>
        <v>Borgholm</v>
      </c>
      <c r="C18" s="29" t="s">
        <v>105</v>
      </c>
      <c r="D18" s="30">
        <v>57</v>
      </c>
      <c r="E18" s="30">
        <v>1234846.4912280703</v>
      </c>
      <c r="H18" s="16" t="str">
        <f>VLOOKUP(I18,'lookup (2)'!$A$1:$B$311,2, FALSE)</f>
        <v>Nykvarn</v>
      </c>
      <c r="I18" s="29" t="s">
        <v>21</v>
      </c>
      <c r="J18" s="30">
        <v>13</v>
      </c>
      <c r="K18" s="30">
        <v>1432692.3076923077</v>
      </c>
    </row>
    <row r="19" spans="2:11" ht="15.75" thickBot="1" x14ac:dyDescent="0.3">
      <c r="B19" s="16" t="str">
        <f>VLOOKUP(C19,'lookup (2)'!$A$1:$B$311,2, FALSE)</f>
        <v>Nynäshamn</v>
      </c>
      <c r="C19" s="29" t="s">
        <v>31</v>
      </c>
      <c r="D19" s="30">
        <v>56</v>
      </c>
      <c r="E19" s="30">
        <v>1913392.8571428573</v>
      </c>
      <c r="H19" s="16" t="str">
        <f>VLOOKUP(I19,'lookup (2)'!$A$1:$B$311,2, FALSE)</f>
        <v>Danderyd</v>
      </c>
      <c r="I19" s="29" t="s">
        <v>297</v>
      </c>
      <c r="J19" s="30">
        <v>2</v>
      </c>
      <c r="K19" s="30">
        <v>4750000</v>
      </c>
    </row>
    <row r="20" spans="2:11" ht="15.75" thickBot="1" x14ac:dyDescent="0.3">
      <c r="B20" s="16" t="str">
        <f>VLOOKUP(C20,'lookup (2)'!$A$1:$B$311,2, FALSE)</f>
        <v>Strängnäs</v>
      </c>
      <c r="C20" s="29" t="s">
        <v>61</v>
      </c>
      <c r="D20" s="30">
        <v>56</v>
      </c>
      <c r="E20" s="30">
        <v>1055901.7857142857</v>
      </c>
      <c r="H20" s="16" t="str">
        <f>VLOOKUP(I20,'lookup (2)'!$A$1:$B$311,2, FALSE)</f>
        <v>Sollentuna</v>
      </c>
      <c r="I20" s="29" t="s">
        <v>299</v>
      </c>
      <c r="J20" s="30">
        <v>1</v>
      </c>
      <c r="K20" s="30">
        <v>3835000</v>
      </c>
    </row>
    <row r="21" spans="2:11" ht="15.75" thickBot="1" x14ac:dyDescent="0.3">
      <c r="B21" s="16" t="str">
        <f>VLOOKUP(C21,'lookup (2)'!$A$1:$B$311,2, FALSE)</f>
        <v>Orust</v>
      </c>
      <c r="C21" s="29" t="s">
        <v>167</v>
      </c>
      <c r="D21" s="30">
        <v>56</v>
      </c>
      <c r="E21" s="30">
        <v>1701053.5714285714</v>
      </c>
      <c r="H21" s="16" t="str">
        <f>VLOOKUP(I21,'lookup (2)'!$A$1:$B$311,2, FALSE)</f>
        <v>Södertälje</v>
      </c>
      <c r="I21" s="29" t="s">
        <v>23</v>
      </c>
      <c r="J21" s="30">
        <v>32</v>
      </c>
      <c r="K21" s="30">
        <v>1748500</v>
      </c>
    </row>
    <row r="22" spans="2:11" ht="15.75" thickBot="1" x14ac:dyDescent="0.3">
      <c r="B22" s="16" t="str">
        <f>VLOOKUP(C22,'lookup (2)'!$A$1:$B$311,2, FALSE)</f>
        <v>Eskilstuna</v>
      </c>
      <c r="C22" s="29" t="s">
        <v>59</v>
      </c>
      <c r="D22" s="30">
        <v>55</v>
      </c>
      <c r="E22" s="30">
        <v>907363.63636363635</v>
      </c>
      <c r="H22" s="16" t="str">
        <f>VLOOKUP(I22,'lookup (2)'!$A$1:$B$311,2, FALSE)</f>
        <v>Nacka</v>
      </c>
      <c r="I22" s="29" t="s">
        <v>25</v>
      </c>
      <c r="J22" s="30">
        <v>34</v>
      </c>
      <c r="K22" s="30">
        <v>4016215.676470588</v>
      </c>
    </row>
    <row r="23" spans="2:11" ht="15.75" thickBot="1" x14ac:dyDescent="0.3">
      <c r="B23" s="16" t="str">
        <f>VLOOKUP(C23,'lookup (2)'!$A$1:$B$311,2, FALSE)</f>
        <v>Malung-Sälen</v>
      </c>
      <c r="C23" s="29" t="s">
        <v>227</v>
      </c>
      <c r="D23" s="30">
        <v>53</v>
      </c>
      <c r="E23" s="30">
        <v>1530377.358490566</v>
      </c>
      <c r="H23" s="16" t="str">
        <f>VLOOKUP(I23,'lookup (2)'!$A$1:$B$311,2, FALSE)</f>
        <v>Lidingö</v>
      </c>
      <c r="I23" s="29" t="s">
        <v>306</v>
      </c>
      <c r="J23" s="30">
        <v>2</v>
      </c>
      <c r="K23" s="30">
        <v>9925000</v>
      </c>
    </row>
    <row r="24" spans="2:11" ht="15.75" thickBot="1" x14ac:dyDescent="0.3">
      <c r="B24" s="16" t="str">
        <f>VLOOKUP(C24,'lookup (2)'!$A$1:$B$311,2, FALSE)</f>
        <v>Nyköping</v>
      </c>
      <c r="C24" s="29" t="s">
        <v>53</v>
      </c>
      <c r="D24" s="30">
        <v>52</v>
      </c>
      <c r="E24" s="30">
        <v>1168173.076923077</v>
      </c>
      <c r="H24" s="16" t="str">
        <f>VLOOKUP(I24,'lookup (2)'!$A$1:$B$311,2, FALSE)</f>
        <v>Vaxholm</v>
      </c>
      <c r="I24" s="29" t="s">
        <v>27</v>
      </c>
      <c r="J24" s="30">
        <v>17</v>
      </c>
      <c r="K24" s="30">
        <v>4207764.7058823537</v>
      </c>
    </row>
    <row r="25" spans="2:11" ht="15.75" thickBot="1" x14ac:dyDescent="0.3">
      <c r="B25" s="16" t="str">
        <f>VLOOKUP(C25,'lookup (2)'!$A$1:$B$311,2, FALSE)</f>
        <v>Höör</v>
      </c>
      <c r="C25" s="29" t="s">
        <v>127</v>
      </c>
      <c r="D25" s="30">
        <v>52</v>
      </c>
      <c r="E25" s="30">
        <v>804615.38461538462</v>
      </c>
      <c r="H25" s="16" t="str">
        <f>VLOOKUP(I25,'lookup (2)'!$A$1:$B$311,2, FALSE)</f>
        <v>Norrtälje</v>
      </c>
      <c r="I25" s="29" t="s">
        <v>29</v>
      </c>
      <c r="J25" s="30">
        <v>435</v>
      </c>
      <c r="K25" s="30">
        <v>1323427.7655172413</v>
      </c>
    </row>
    <row r="26" spans="2:11" ht="15.75" thickBot="1" x14ac:dyDescent="0.3">
      <c r="B26" s="16" t="str">
        <f>VLOOKUP(C26,'lookup (2)'!$A$1:$B$311,2, FALSE)</f>
        <v>Tanum</v>
      </c>
      <c r="C26" s="29" t="s">
        <v>171</v>
      </c>
      <c r="D26" s="30">
        <v>51</v>
      </c>
      <c r="E26" s="30">
        <v>2268137.2549019605</v>
      </c>
      <c r="H26" s="16" t="str">
        <f>VLOOKUP(I26,'lookup (2)'!$A$1:$B$311,2, FALSE)</f>
        <v>Sigtuna</v>
      </c>
      <c r="I26" s="29" t="s">
        <v>308</v>
      </c>
      <c r="J26" s="30">
        <v>14</v>
      </c>
      <c r="K26" s="30">
        <v>2489285.7142857146</v>
      </c>
    </row>
    <row r="27" spans="2:11" ht="15.75" thickBot="1" x14ac:dyDescent="0.3">
      <c r="B27" s="16" t="str">
        <f>VLOOKUP(C27,'lookup (2)'!$A$1:$B$311,2, FALSE)</f>
        <v>Kungsbacka</v>
      </c>
      <c r="C27" s="29" t="s">
        <v>157</v>
      </c>
      <c r="D27" s="30">
        <v>49</v>
      </c>
      <c r="E27" s="30">
        <v>1622346.9387755103</v>
      </c>
      <c r="H27" s="16" t="str">
        <f>VLOOKUP(I27,'lookup (2)'!$A$1:$B$311,2, FALSE)</f>
        <v>Nynäshamn</v>
      </c>
      <c r="I27" s="29" t="s">
        <v>31</v>
      </c>
      <c r="J27" s="30">
        <v>79</v>
      </c>
      <c r="K27" s="30">
        <v>1886493.6708860758</v>
      </c>
    </row>
    <row r="28" spans="2:11" ht="15.75" thickBot="1" x14ac:dyDescent="0.3">
      <c r="B28" s="16" t="str">
        <f>VLOOKUP(C28,'lookup (2)'!$A$1:$B$311,2, FALSE)</f>
        <v>Sundsvall</v>
      </c>
      <c r="C28" s="29" t="s">
        <v>263</v>
      </c>
      <c r="D28" s="30">
        <v>48</v>
      </c>
      <c r="E28" s="30">
        <v>714270.83333333337</v>
      </c>
      <c r="H28" s="16" t="str">
        <f>VLOOKUP(I28,'lookup (2)'!$A$1:$B$311,2, FALSE)</f>
        <v>Håbo</v>
      </c>
      <c r="I28" s="29" t="s">
        <v>35</v>
      </c>
      <c r="J28" s="30">
        <v>22</v>
      </c>
      <c r="K28" s="30">
        <v>1786818.1818181819</v>
      </c>
    </row>
    <row r="29" spans="2:11" ht="15.75" thickBot="1" x14ac:dyDescent="0.3">
      <c r="B29" s="16" t="str">
        <f>VLOOKUP(C29,'lookup (2)'!$A$1:$B$311,2, FALSE)</f>
        <v>Umeå</v>
      </c>
      <c r="C29" s="29" t="s">
        <v>596</v>
      </c>
      <c r="D29" s="30">
        <v>48</v>
      </c>
      <c r="E29" s="30">
        <v>1103875</v>
      </c>
      <c r="H29" s="16" t="str">
        <f>VLOOKUP(I29,'lookup (2)'!$A$1:$B$311,2, FALSE)</f>
        <v>Älvkarleby</v>
      </c>
      <c r="I29" s="29" t="s">
        <v>310</v>
      </c>
      <c r="J29" s="30">
        <v>11</v>
      </c>
      <c r="K29" s="30">
        <v>609727.27272727271</v>
      </c>
    </row>
    <row r="30" spans="2:11" ht="15.75" thickBot="1" x14ac:dyDescent="0.3">
      <c r="B30" s="16" t="str">
        <f>VLOOKUP(C30,'lookup (2)'!$A$1:$B$311,2, FALSE)</f>
        <v>Luleå</v>
      </c>
      <c r="C30" s="29" t="s">
        <v>618</v>
      </c>
      <c r="D30" s="30">
        <v>48</v>
      </c>
      <c r="E30" s="30">
        <v>789479.16666666674</v>
      </c>
      <c r="H30" s="16" t="str">
        <f>VLOOKUP(I30,'lookup (2)'!$A$1:$B$311,2, FALSE)</f>
        <v>Knivsta</v>
      </c>
      <c r="I30" s="29" t="s">
        <v>312</v>
      </c>
      <c r="J30" s="30">
        <v>16</v>
      </c>
      <c r="K30" s="30">
        <v>1592812.5</v>
      </c>
    </row>
    <row r="31" spans="2:11" ht="15.75" thickBot="1" x14ac:dyDescent="0.3">
      <c r="B31" s="16" t="str">
        <f>VLOOKUP(C31,'lookup (2)'!$A$1:$B$311,2, FALSE)</f>
        <v>Varberg</v>
      </c>
      <c r="C31" s="29" t="s">
        <v>155</v>
      </c>
      <c r="D31" s="30">
        <v>46</v>
      </c>
      <c r="E31" s="30">
        <v>1321521.7391304348</v>
      </c>
      <c r="H31" s="16" t="str">
        <f>VLOOKUP(I31,'lookup (2)'!$A$1:$B$311,2, FALSE)</f>
        <v>Heby</v>
      </c>
      <c r="I31" s="29" t="s">
        <v>37</v>
      </c>
      <c r="J31" s="30">
        <v>31</v>
      </c>
      <c r="K31" s="30">
        <v>646451.61290322593</v>
      </c>
    </row>
    <row r="32" spans="2:11" ht="15.75" thickBot="1" x14ac:dyDescent="0.3">
      <c r="B32" s="16" t="str">
        <f>VLOOKUP(C32,'lookup (2)'!$A$1:$B$311,2, FALSE)</f>
        <v>Hässleholm</v>
      </c>
      <c r="C32" s="29" t="s">
        <v>145</v>
      </c>
      <c r="D32" s="30">
        <v>45</v>
      </c>
      <c r="E32" s="30">
        <v>611111.11111111112</v>
      </c>
      <c r="H32" s="16" t="str">
        <f>VLOOKUP(I32,'lookup (2)'!$A$1:$B$311,2, FALSE)</f>
        <v>Tierp</v>
      </c>
      <c r="I32" s="29" t="s">
        <v>39</v>
      </c>
      <c r="J32" s="30">
        <v>36</v>
      </c>
      <c r="K32" s="30">
        <v>746805.55555555562</v>
      </c>
    </row>
    <row r="33" spans="2:11" ht="15.75" thickBot="1" x14ac:dyDescent="0.3">
      <c r="B33" s="16" t="str">
        <f>VLOOKUP(C33,'lookup (2)'!$A$1:$B$311,2, FALSE)</f>
        <v>Kungälv</v>
      </c>
      <c r="C33" s="29" t="s">
        <v>181</v>
      </c>
      <c r="D33" s="30">
        <v>44</v>
      </c>
      <c r="E33" s="30">
        <v>1949659.0909090908</v>
      </c>
      <c r="H33" s="16" t="str">
        <f>VLOOKUP(I33,'lookup (2)'!$A$1:$B$311,2, FALSE)</f>
        <v>Uppsala</v>
      </c>
      <c r="I33" s="29" t="s">
        <v>41</v>
      </c>
      <c r="J33" s="30">
        <v>100</v>
      </c>
      <c r="K33" s="30">
        <v>1247130</v>
      </c>
    </row>
    <row r="34" spans="2:11" ht="15.75" thickBot="1" x14ac:dyDescent="0.3">
      <c r="B34" s="16" t="str">
        <f>VLOOKUP(C34,'lookup (2)'!$A$1:$B$311,2, FALSE)</f>
        <v>Simrishamn</v>
      </c>
      <c r="C34" s="29" t="s">
        <v>141</v>
      </c>
      <c r="D34" s="30">
        <v>41</v>
      </c>
      <c r="E34" s="30">
        <v>2237560.9756097561</v>
      </c>
      <c r="H34" s="16" t="str">
        <f>VLOOKUP(I34,'lookup (2)'!$A$1:$B$311,2, FALSE)</f>
        <v>Enköping</v>
      </c>
      <c r="I34" s="29" t="s">
        <v>43</v>
      </c>
      <c r="J34" s="30">
        <v>59</v>
      </c>
      <c r="K34" s="30">
        <v>1129322.0338983051</v>
      </c>
    </row>
    <row r="35" spans="2:11" ht="15.75" thickBot="1" x14ac:dyDescent="0.3">
      <c r="B35" s="16" t="str">
        <f>VLOOKUP(C35,'lookup (2)'!$A$1:$B$311,2, FALSE)</f>
        <v>Tierp</v>
      </c>
      <c r="C35" s="29" t="s">
        <v>39</v>
      </c>
      <c r="D35" s="30">
        <v>40</v>
      </c>
      <c r="E35" s="30">
        <v>811000</v>
      </c>
      <c r="H35" s="16" t="str">
        <f>VLOOKUP(I35,'lookup (2)'!$A$1:$B$311,2, FALSE)</f>
        <v>Östhammar</v>
      </c>
      <c r="I35" s="29" t="s">
        <v>45</v>
      </c>
      <c r="J35" s="30">
        <v>81</v>
      </c>
      <c r="K35" s="30">
        <v>1445086.4197530865</v>
      </c>
    </row>
    <row r="36" spans="2:11" ht="15.75" thickBot="1" x14ac:dyDescent="0.3">
      <c r="B36" s="16" t="str">
        <f>VLOOKUP(C36,'lookup (2)'!$A$1:$B$311,2, FALSE)</f>
        <v>Enköping</v>
      </c>
      <c r="C36" s="29" t="s">
        <v>43</v>
      </c>
      <c r="D36" s="30">
        <v>40</v>
      </c>
      <c r="E36" s="30">
        <v>966500</v>
      </c>
      <c r="H36" s="16" t="str">
        <f>VLOOKUP(I36,'lookup (2)'!$A$1:$B$311,2, FALSE)</f>
        <v>Vingåker</v>
      </c>
      <c r="I36" s="29" t="s">
        <v>49</v>
      </c>
      <c r="J36" s="30">
        <v>19</v>
      </c>
      <c r="K36" s="30">
        <v>752105.26315789483</v>
      </c>
    </row>
    <row r="37" spans="2:11" ht="15.75" thickBot="1" x14ac:dyDescent="0.3">
      <c r="B37" s="16" t="str">
        <f>VLOOKUP(C37,'lookup (2)'!$A$1:$B$311,2, FALSE)</f>
        <v>Åre</v>
      </c>
      <c r="C37" s="29" t="s">
        <v>271</v>
      </c>
      <c r="D37" s="30">
        <v>40</v>
      </c>
      <c r="E37" s="30">
        <v>1152418.75</v>
      </c>
      <c r="H37" s="16" t="str">
        <f>VLOOKUP(I37,'lookup (2)'!$A$1:$B$311,2, FALSE)</f>
        <v>Gnesta</v>
      </c>
      <c r="I37" s="29" t="s">
        <v>51</v>
      </c>
      <c r="J37" s="30">
        <v>41</v>
      </c>
      <c r="K37" s="30">
        <v>1156158.5365853659</v>
      </c>
    </row>
    <row r="38" spans="2:11" ht="15.75" thickBot="1" x14ac:dyDescent="0.3">
      <c r="B38" s="16" t="str">
        <f>VLOOKUP(C38,'lookup (2)'!$A$1:$B$311,2, FALSE)</f>
        <v>Huddinge</v>
      </c>
      <c r="C38" s="29" t="s">
        <v>11</v>
      </c>
      <c r="D38" s="30">
        <v>39</v>
      </c>
      <c r="E38" s="30">
        <v>1970000</v>
      </c>
      <c r="H38" s="16" t="str">
        <f>VLOOKUP(I38,'lookup (2)'!$A$1:$B$311,2, FALSE)</f>
        <v>Nyköping</v>
      </c>
      <c r="I38" s="29" t="s">
        <v>53</v>
      </c>
      <c r="J38" s="30">
        <v>49</v>
      </c>
      <c r="K38" s="30">
        <v>1190612.2448979593</v>
      </c>
    </row>
    <row r="39" spans="2:11" ht="15.75" thickBot="1" x14ac:dyDescent="0.3">
      <c r="B39" s="16" t="str">
        <f>VLOOKUP(C39,'lookup (2)'!$A$1:$B$311,2, FALSE)</f>
        <v>Hörby</v>
      </c>
      <c r="C39" s="29" t="s">
        <v>125</v>
      </c>
      <c r="D39" s="30">
        <v>39</v>
      </c>
      <c r="E39" s="30">
        <v>692628.20512820524</v>
      </c>
      <c r="H39" s="16" t="str">
        <f>VLOOKUP(I39,'lookup (2)'!$A$1:$B$311,2, FALSE)</f>
        <v>Oxelösund</v>
      </c>
      <c r="I39" s="29" t="s">
        <v>314</v>
      </c>
      <c r="J39" s="30">
        <v>5</v>
      </c>
      <c r="K39" s="30">
        <v>2325000</v>
      </c>
    </row>
    <row r="40" spans="2:11" ht="15.75" thickBot="1" x14ac:dyDescent="0.3">
      <c r="B40" s="16" t="str">
        <f>VLOOKUP(C40,'lookup (2)'!$A$1:$B$311,2, FALSE)</f>
        <v>Mark</v>
      </c>
      <c r="C40" s="29" t="s">
        <v>175</v>
      </c>
      <c r="D40" s="30">
        <v>39</v>
      </c>
      <c r="E40" s="30">
        <v>853846.15384615387</v>
      </c>
      <c r="H40" s="16" t="str">
        <f>VLOOKUP(I40,'lookup (2)'!$A$1:$B$311,2, FALSE)</f>
        <v>Flen</v>
      </c>
      <c r="I40" s="29" t="s">
        <v>55</v>
      </c>
      <c r="J40" s="30">
        <v>61</v>
      </c>
      <c r="K40" s="30">
        <v>1000000</v>
      </c>
    </row>
    <row r="41" spans="2:11" ht="15.75" thickBot="1" x14ac:dyDescent="0.3">
      <c r="B41" s="16" t="str">
        <f>VLOOKUP(C41,'lookup (2)'!$A$1:$B$311,2, FALSE)</f>
        <v>Nacka</v>
      </c>
      <c r="C41" s="29" t="s">
        <v>25</v>
      </c>
      <c r="D41" s="30">
        <v>38</v>
      </c>
      <c r="E41" s="30">
        <v>3281578.9473684211</v>
      </c>
      <c r="H41" s="16" t="str">
        <f>VLOOKUP(I41,'lookup (2)'!$A$1:$B$311,2, FALSE)</f>
        <v>Katrineholm</v>
      </c>
      <c r="I41" s="29" t="s">
        <v>57</v>
      </c>
      <c r="J41" s="30">
        <v>44</v>
      </c>
      <c r="K41" s="30">
        <v>946704.54545454541</v>
      </c>
    </row>
    <row r="42" spans="2:11" ht="15.75" thickBot="1" x14ac:dyDescent="0.3">
      <c r="B42" s="16" t="str">
        <f>VLOOKUP(C42,'lookup (2)'!$A$1:$B$311,2, FALSE)</f>
        <v>Gnesta</v>
      </c>
      <c r="C42" s="29" t="s">
        <v>51</v>
      </c>
      <c r="D42" s="30">
        <v>38</v>
      </c>
      <c r="E42" s="30">
        <v>1272763.1578947369</v>
      </c>
      <c r="H42" s="16" t="str">
        <f>VLOOKUP(I42,'lookup (2)'!$A$1:$B$311,2, FALSE)</f>
        <v>Eskilstuna</v>
      </c>
      <c r="I42" s="29" t="s">
        <v>59</v>
      </c>
      <c r="J42" s="30">
        <v>54</v>
      </c>
      <c r="K42" s="30">
        <v>976018.51851851842</v>
      </c>
    </row>
    <row r="43" spans="2:11" ht="15.75" thickBot="1" x14ac:dyDescent="0.3">
      <c r="B43" s="16" t="str">
        <f>VLOOKUP(C43,'lookup (2)'!$A$1:$B$311,2, FALSE)</f>
        <v>Uddevalla</v>
      </c>
      <c r="C43" s="29" t="s">
        <v>185</v>
      </c>
      <c r="D43" s="30">
        <v>37</v>
      </c>
      <c r="E43" s="30">
        <v>1480540.5405405404</v>
      </c>
      <c r="H43" s="16" t="str">
        <f>VLOOKUP(I43,'lookup (2)'!$A$1:$B$311,2, FALSE)</f>
        <v>Strängnäs</v>
      </c>
      <c r="I43" s="29" t="s">
        <v>61</v>
      </c>
      <c r="J43" s="30">
        <v>69</v>
      </c>
      <c r="K43" s="30">
        <v>1307137.6811594204</v>
      </c>
    </row>
    <row r="44" spans="2:11" ht="15.75" thickBot="1" x14ac:dyDescent="0.3">
      <c r="B44" s="16" t="str">
        <f>VLOOKUP(C44,'lookup (2)'!$A$1:$B$311,2, FALSE)</f>
        <v>Borås</v>
      </c>
      <c r="C44" s="29" t="s">
        <v>191</v>
      </c>
      <c r="D44" s="30">
        <v>37</v>
      </c>
      <c r="E44" s="30">
        <v>627972.97297297302</v>
      </c>
      <c r="H44" s="16" t="str">
        <f>VLOOKUP(I44,'lookup (2)'!$A$1:$B$311,2, FALSE)</f>
        <v>Trosa</v>
      </c>
      <c r="I44" s="29" t="s">
        <v>63</v>
      </c>
      <c r="J44" s="30">
        <v>29</v>
      </c>
      <c r="K44" s="30">
        <v>1839310.3448275863</v>
      </c>
    </row>
    <row r="45" spans="2:11" ht="15.75" thickBot="1" x14ac:dyDescent="0.3">
      <c r="B45" s="16" t="str">
        <f>VLOOKUP(C45,'lookup (2)'!$A$1:$B$311,2, FALSE)</f>
        <v>Gävle</v>
      </c>
      <c r="C45" s="29" t="s">
        <v>251</v>
      </c>
      <c r="D45" s="30">
        <v>37</v>
      </c>
      <c r="E45" s="30">
        <v>823648.64864864876</v>
      </c>
      <c r="H45" s="16" t="str">
        <f>VLOOKUP(I45,'lookup (2)'!$A$1:$B$311,2, FALSE)</f>
        <v>Ödeshög</v>
      </c>
      <c r="I45" s="29" t="s">
        <v>316</v>
      </c>
      <c r="J45" s="30">
        <v>2</v>
      </c>
      <c r="K45" s="30">
        <v>500000</v>
      </c>
    </row>
    <row r="46" spans="2:11" ht="15.75" thickBot="1" x14ac:dyDescent="0.3">
      <c r="B46" s="16" t="str">
        <f>VLOOKUP(C46,'lookup (2)'!$A$1:$B$311,2, FALSE)</f>
        <v>Botkyrka</v>
      </c>
      <c r="C46" s="29" t="s">
        <v>13</v>
      </c>
      <c r="D46" s="30">
        <v>35</v>
      </c>
      <c r="E46" s="30">
        <v>1775714.2857142857</v>
      </c>
      <c r="H46" s="16" t="str">
        <f>VLOOKUP(I46,'lookup (2)'!$A$1:$B$311,2, FALSE)</f>
        <v>Ydre</v>
      </c>
      <c r="I46" s="29" t="s">
        <v>67</v>
      </c>
      <c r="J46" s="30">
        <v>9</v>
      </c>
      <c r="K46" s="30">
        <v>963333.33333333337</v>
      </c>
    </row>
    <row r="47" spans="2:11" ht="15.75" thickBot="1" x14ac:dyDescent="0.3">
      <c r="B47" s="16" t="str">
        <f>VLOOKUP(C47,'lookup (2)'!$A$1:$B$311,2, FALSE)</f>
        <v>Mörbylånga</v>
      </c>
      <c r="C47" s="29" t="s">
        <v>97</v>
      </c>
      <c r="D47" s="30">
        <v>35</v>
      </c>
      <c r="E47" s="30">
        <v>1034314.2857142858</v>
      </c>
      <c r="H47" s="16" t="str">
        <f>VLOOKUP(I47,'lookup (2)'!$A$1:$B$311,2, FALSE)</f>
        <v>Kinda</v>
      </c>
      <c r="I47" s="29" t="s">
        <v>69</v>
      </c>
      <c r="J47" s="30">
        <v>10</v>
      </c>
      <c r="K47" s="30">
        <v>1123000</v>
      </c>
    </row>
    <row r="48" spans="2:11" ht="15.75" thickBot="1" x14ac:dyDescent="0.3">
      <c r="B48" s="16" t="str">
        <f>VLOOKUP(C48,'lookup (2)'!$A$1:$B$311,2, FALSE)</f>
        <v>Sölvesborg</v>
      </c>
      <c r="C48" s="29" t="s">
        <v>115</v>
      </c>
      <c r="D48" s="30">
        <v>35</v>
      </c>
      <c r="E48" s="30">
        <v>1084371.4285714286</v>
      </c>
      <c r="H48" s="16" t="str">
        <f>VLOOKUP(I48,'lookup (2)'!$A$1:$B$311,2, FALSE)</f>
        <v>Boxholm</v>
      </c>
      <c r="I48" s="29" t="s">
        <v>318</v>
      </c>
      <c r="J48" s="30">
        <v>7</v>
      </c>
      <c r="K48" s="30">
        <v>550571.42857142864</v>
      </c>
    </row>
    <row r="49" spans="2:11" ht="15.75" thickBot="1" x14ac:dyDescent="0.3">
      <c r="B49" s="16" t="str">
        <f>VLOOKUP(C49,'lookup (2)'!$A$1:$B$311,2, FALSE)</f>
        <v>Båstad</v>
      </c>
      <c r="C49" s="29" t="s">
        <v>131</v>
      </c>
      <c r="D49" s="30">
        <v>35</v>
      </c>
      <c r="E49" s="30">
        <v>3170857.1428571427</v>
      </c>
      <c r="H49" s="16" t="str">
        <f>VLOOKUP(I49,'lookup (2)'!$A$1:$B$311,2, FALSE)</f>
        <v>Åtvidaberg</v>
      </c>
      <c r="I49" s="29" t="s">
        <v>320</v>
      </c>
      <c r="J49" s="30">
        <v>7</v>
      </c>
      <c r="K49" s="30">
        <v>1159285.7142857143</v>
      </c>
    </row>
    <row r="50" spans="2:11" ht="15.75" thickBot="1" x14ac:dyDescent="0.3">
      <c r="B50" s="16" t="str">
        <f>VLOOKUP(C50,'lookup (2)'!$A$1:$B$311,2, FALSE)</f>
        <v>Karlstad</v>
      </c>
      <c r="C50" s="29" t="s">
        <v>207</v>
      </c>
      <c r="D50" s="30">
        <v>35</v>
      </c>
      <c r="E50" s="30">
        <v>896857.14285714284</v>
      </c>
      <c r="H50" s="16" t="str">
        <f>VLOOKUP(I50,'lookup (2)'!$A$1:$B$311,2, FALSE)</f>
        <v>Finspång</v>
      </c>
      <c r="I50" s="29" t="s">
        <v>71</v>
      </c>
      <c r="J50" s="30">
        <v>22</v>
      </c>
      <c r="K50" s="30">
        <v>795681.81818181812</v>
      </c>
    </row>
    <row r="51" spans="2:11" ht="15.75" thickBot="1" x14ac:dyDescent="0.3">
      <c r="B51" s="16" t="str">
        <f>VLOOKUP(C51,'lookup (2)'!$A$1:$B$311,2, FALSE)</f>
        <v>Heby</v>
      </c>
      <c r="C51" s="29" t="s">
        <v>37</v>
      </c>
      <c r="D51" s="30">
        <v>34</v>
      </c>
      <c r="E51" s="30">
        <v>537794.11764705891</v>
      </c>
      <c r="H51" s="16" t="str">
        <f>VLOOKUP(I51,'lookup (2)'!$A$1:$B$311,2, FALSE)</f>
        <v>Valdemarsvik</v>
      </c>
      <c r="I51" s="29" t="s">
        <v>73</v>
      </c>
      <c r="J51" s="30">
        <v>35</v>
      </c>
      <c r="K51" s="30">
        <v>1509285.7142857141</v>
      </c>
    </row>
    <row r="52" spans="2:11" ht="15.75" thickBot="1" x14ac:dyDescent="0.3">
      <c r="B52" s="16" t="str">
        <f>VLOOKUP(C52,'lookup (2)'!$A$1:$B$311,2, FALSE)</f>
        <v>Katrineholm</v>
      </c>
      <c r="C52" s="29" t="s">
        <v>57</v>
      </c>
      <c r="D52" s="30">
        <v>34</v>
      </c>
      <c r="E52" s="30">
        <v>801323.5294117647</v>
      </c>
      <c r="H52" s="16" t="str">
        <f>VLOOKUP(I52,'lookup (2)'!$A$1:$B$311,2, FALSE)</f>
        <v>Linköping</v>
      </c>
      <c r="I52" s="29" t="s">
        <v>75</v>
      </c>
      <c r="J52" s="30">
        <v>31</v>
      </c>
      <c r="K52" s="30">
        <v>816612.90322580643</v>
      </c>
    </row>
    <row r="53" spans="2:11" ht="15.75" thickBot="1" x14ac:dyDescent="0.3">
      <c r="B53" s="16" t="str">
        <f>VLOOKUP(C53,'lookup (2)'!$A$1:$B$311,2, FALSE)</f>
        <v>Västervik</v>
      </c>
      <c r="C53" s="29" t="s">
        <v>103</v>
      </c>
      <c r="D53" s="30">
        <v>34</v>
      </c>
      <c r="E53" s="30">
        <v>1253088.2352941176</v>
      </c>
      <c r="H53" s="16" t="str">
        <f>VLOOKUP(I53,'lookup (2)'!$A$1:$B$311,2, FALSE)</f>
        <v>Norrköping</v>
      </c>
      <c r="I53" s="29" t="s">
        <v>77</v>
      </c>
      <c r="J53" s="30">
        <v>41</v>
      </c>
      <c r="K53" s="30">
        <v>1283804.8780487806</v>
      </c>
    </row>
    <row r="54" spans="2:11" ht="15.75" thickBot="1" x14ac:dyDescent="0.3">
      <c r="B54" s="16" t="str">
        <f>VLOOKUP(C54,'lookup (2)'!$A$1:$B$311,2, FALSE)</f>
        <v>Falkenberg</v>
      </c>
      <c r="C54" s="29" t="s">
        <v>153</v>
      </c>
      <c r="D54" s="30">
        <v>34</v>
      </c>
      <c r="E54" s="30">
        <v>1405000</v>
      </c>
      <c r="H54" s="16" t="str">
        <f>VLOOKUP(I54,'lookup (2)'!$A$1:$B$311,2, FALSE)</f>
        <v>Söderköping</v>
      </c>
      <c r="I54" s="29" t="s">
        <v>79</v>
      </c>
      <c r="J54" s="30">
        <v>29</v>
      </c>
      <c r="K54" s="30">
        <v>1366706.8965517241</v>
      </c>
    </row>
    <row r="55" spans="2:11" ht="15.75" thickBot="1" x14ac:dyDescent="0.3">
      <c r="B55" s="16" t="str">
        <f>VLOOKUP(C55,'lookup (2)'!$A$1:$B$311,2, FALSE)</f>
        <v>Vallentuna</v>
      </c>
      <c r="C55" s="29" t="s">
        <v>3</v>
      </c>
      <c r="D55" s="30">
        <v>33</v>
      </c>
      <c r="E55" s="30">
        <v>1621969.6969696968</v>
      </c>
      <c r="H55" s="16" t="str">
        <f>VLOOKUP(I55,'lookup (2)'!$A$1:$B$311,2, FALSE)</f>
        <v>Motala</v>
      </c>
      <c r="I55" s="29" t="s">
        <v>81</v>
      </c>
      <c r="J55" s="30">
        <v>17</v>
      </c>
      <c r="K55" s="30">
        <v>775294.11764705891</v>
      </c>
    </row>
    <row r="56" spans="2:11" ht="15.75" thickBot="1" x14ac:dyDescent="0.3">
      <c r="B56" s="16" t="str">
        <f>VLOOKUP(C56,'lookup (2)'!$A$1:$B$311,2, FALSE)</f>
        <v>Jönköping</v>
      </c>
      <c r="C56" s="29" t="s">
        <v>87</v>
      </c>
      <c r="D56" s="30">
        <v>33</v>
      </c>
      <c r="E56" s="30">
        <v>845000</v>
      </c>
      <c r="H56" s="16" t="str">
        <f>VLOOKUP(I56,'lookup (2)'!$A$1:$B$311,2, FALSE)</f>
        <v>Vadstena</v>
      </c>
      <c r="I56" s="29" t="s">
        <v>322</v>
      </c>
      <c r="J56" s="30">
        <v>1</v>
      </c>
      <c r="K56" s="30">
        <v>550000</v>
      </c>
    </row>
    <row r="57" spans="2:11" ht="15.75" thickBot="1" x14ac:dyDescent="0.3">
      <c r="B57" s="16" t="str">
        <f>VLOOKUP(C57,'lookup (2)'!$A$1:$B$311,2, FALSE)</f>
        <v>Halmstad</v>
      </c>
      <c r="C57" s="29" t="s">
        <v>149</v>
      </c>
      <c r="D57" s="30">
        <v>32</v>
      </c>
      <c r="E57" s="30">
        <v>2408937.5</v>
      </c>
      <c r="H57" s="16" t="str">
        <f>VLOOKUP(I57,'lookup (2)'!$A$1:$B$311,2, FALSE)</f>
        <v>Mjölby</v>
      </c>
      <c r="I57" s="29" t="s">
        <v>324</v>
      </c>
      <c r="J57" s="30">
        <v>8</v>
      </c>
      <c r="K57" s="30">
        <v>815625</v>
      </c>
    </row>
    <row r="58" spans="2:11" ht="15.75" thickBot="1" x14ac:dyDescent="0.3">
      <c r="B58" s="16" t="str">
        <f>VLOOKUP(C58,'lookup (2)'!$A$1:$B$311,2, FALSE)</f>
        <v>Västerås</v>
      </c>
      <c r="C58" s="29" t="s">
        <v>221</v>
      </c>
      <c r="D58" s="30">
        <v>32</v>
      </c>
      <c r="E58" s="30">
        <v>1100281.25</v>
      </c>
      <c r="H58" s="16" t="str">
        <f>VLOOKUP(I58,'lookup (2)'!$A$1:$B$311,2, FALSE)</f>
        <v>Aneby</v>
      </c>
      <c r="I58" s="29" t="s">
        <v>326</v>
      </c>
      <c r="J58" s="30">
        <v>2</v>
      </c>
      <c r="K58" s="30">
        <v>1475000</v>
      </c>
    </row>
    <row r="59" spans="2:11" ht="15.75" thickBot="1" x14ac:dyDescent="0.3">
      <c r="B59" s="16" t="str">
        <f>VLOOKUP(C59,'lookup (2)'!$A$1:$B$311,2, FALSE)</f>
        <v>Karlskrona</v>
      </c>
      <c r="C59" s="29" t="s">
        <v>113</v>
      </c>
      <c r="D59" s="30">
        <v>31</v>
      </c>
      <c r="E59" s="30">
        <v>817032.25806451612</v>
      </c>
      <c r="H59" s="16" t="str">
        <f>VLOOKUP(I59,'lookup (2)'!$A$1:$B$311,2, FALSE)</f>
        <v>Mullsjö</v>
      </c>
      <c r="I59" s="29" t="s">
        <v>330</v>
      </c>
      <c r="J59" s="30">
        <v>6</v>
      </c>
      <c r="K59" s="30">
        <v>725833.33333333337</v>
      </c>
    </row>
    <row r="60" spans="2:11" ht="15.75" thickBot="1" x14ac:dyDescent="0.3">
      <c r="B60" s="16" t="str">
        <f>VLOOKUP(C60,'lookup (2)'!$A$1:$B$311,2, FALSE)</f>
        <v>Vänersborg</v>
      </c>
      <c r="C60" s="29" t="s">
        <v>189</v>
      </c>
      <c r="D60" s="30">
        <v>31</v>
      </c>
      <c r="E60" s="30">
        <v>726370.96774193551</v>
      </c>
      <c r="H60" s="16" t="str">
        <f>VLOOKUP(I60,'lookup (2)'!$A$1:$B$311,2, FALSE)</f>
        <v>Habo</v>
      </c>
      <c r="I60" s="29" t="s">
        <v>85</v>
      </c>
      <c r="J60" s="30">
        <v>8</v>
      </c>
      <c r="K60" s="30">
        <v>1091875</v>
      </c>
    </row>
    <row r="61" spans="2:11" ht="15.75" thickBot="1" x14ac:dyDescent="0.3">
      <c r="B61" s="16" t="str">
        <f>VLOOKUP(C61,'lookup (2)'!$A$1:$B$311,2, FALSE)</f>
        <v>Tyresö</v>
      </c>
      <c r="C61" s="29" t="s">
        <v>17</v>
      </c>
      <c r="D61" s="30">
        <v>30</v>
      </c>
      <c r="E61" s="30">
        <v>2834166.6666666665</v>
      </c>
      <c r="H61" s="16" t="str">
        <f>VLOOKUP(I61,'lookup (2)'!$A$1:$B$311,2, FALSE)</f>
        <v>Gislaved</v>
      </c>
      <c r="I61" s="29" t="s">
        <v>332</v>
      </c>
      <c r="J61" s="30">
        <v>7</v>
      </c>
      <c r="K61" s="30">
        <v>532142.85714285716</v>
      </c>
    </row>
    <row r="62" spans="2:11" ht="15.75" thickBot="1" x14ac:dyDescent="0.3">
      <c r="B62" s="16" t="str">
        <f>VLOOKUP(C62,'lookup (2)'!$A$1:$B$311,2, FALSE)</f>
        <v>Trosa</v>
      </c>
      <c r="C62" s="29" t="s">
        <v>63</v>
      </c>
      <c r="D62" s="30">
        <v>30</v>
      </c>
      <c r="E62" s="30">
        <v>2588433.333333333</v>
      </c>
      <c r="H62" s="16" t="str">
        <f>VLOOKUP(I62,'lookup (2)'!$A$1:$B$311,2, FALSE)</f>
        <v>Vaggeryd</v>
      </c>
      <c r="I62" s="29" t="s">
        <v>334</v>
      </c>
      <c r="J62" s="30">
        <v>4</v>
      </c>
      <c r="K62" s="30">
        <v>1392500</v>
      </c>
    </row>
    <row r="63" spans="2:11" ht="15.75" thickBot="1" x14ac:dyDescent="0.3">
      <c r="B63" s="16" t="str">
        <f>VLOOKUP(C63,'lookup (2)'!$A$1:$B$311,2, FALSE)</f>
        <v>Laholm</v>
      </c>
      <c r="C63" s="29" t="s">
        <v>151</v>
      </c>
      <c r="D63" s="30">
        <v>30</v>
      </c>
      <c r="E63" s="30">
        <v>1166500</v>
      </c>
      <c r="H63" s="16" t="str">
        <f>VLOOKUP(I63,'lookup (2)'!$A$1:$B$311,2, FALSE)</f>
        <v>Jönköping</v>
      </c>
      <c r="I63" s="29" t="s">
        <v>87</v>
      </c>
      <c r="J63" s="30">
        <v>37</v>
      </c>
      <c r="K63" s="30">
        <v>1563081.0810810812</v>
      </c>
    </row>
    <row r="64" spans="2:11" ht="15.75" thickBot="1" x14ac:dyDescent="0.3">
      <c r="B64" s="16" t="str">
        <f>VLOOKUP(C64,'lookup (2)'!$A$1:$B$311,2, FALSE)</f>
        <v>Piteå</v>
      </c>
      <c r="C64" s="29" t="s">
        <v>619</v>
      </c>
      <c r="D64" s="30">
        <v>30</v>
      </c>
      <c r="E64" s="30">
        <v>993833.33333333337</v>
      </c>
      <c r="H64" s="16" t="str">
        <f>VLOOKUP(I64,'lookup (2)'!$A$1:$B$311,2, FALSE)</f>
        <v>Nässjö</v>
      </c>
      <c r="I64" s="29" t="s">
        <v>89</v>
      </c>
      <c r="J64" s="30">
        <v>15</v>
      </c>
      <c r="K64" s="30">
        <v>843333.33333333337</v>
      </c>
    </row>
    <row r="65" spans="2:11" ht="15.75" thickBot="1" x14ac:dyDescent="0.3">
      <c r="B65" s="16" t="str">
        <f>VLOOKUP(C65,'lookup (2)'!$A$1:$B$311,2, FALSE)</f>
        <v>Linköping</v>
      </c>
      <c r="C65" s="29" t="s">
        <v>75</v>
      </c>
      <c r="D65" s="30">
        <v>29</v>
      </c>
      <c r="E65" s="30">
        <v>895344.82758620696</v>
      </c>
      <c r="H65" s="16" t="str">
        <f>VLOOKUP(I65,'lookup (2)'!$A$1:$B$311,2, FALSE)</f>
        <v>Värnamo</v>
      </c>
      <c r="I65" s="29" t="s">
        <v>336</v>
      </c>
      <c r="J65" s="30">
        <v>8</v>
      </c>
      <c r="K65" s="30">
        <v>748125</v>
      </c>
    </row>
    <row r="66" spans="2:11" ht="15.75" thickBot="1" x14ac:dyDescent="0.3">
      <c r="B66" s="16" t="str">
        <f>VLOOKUP(C66,'lookup (2)'!$A$1:$B$311,2, FALSE)</f>
        <v>Lysekil</v>
      </c>
      <c r="C66" s="29" t="s">
        <v>183</v>
      </c>
      <c r="D66" s="30">
        <v>29</v>
      </c>
      <c r="E66" s="30">
        <v>1821206.8965517243</v>
      </c>
      <c r="H66" s="16" t="str">
        <f>VLOOKUP(I66,'lookup (2)'!$A$1:$B$311,2, FALSE)</f>
        <v>Sävsjö</v>
      </c>
      <c r="I66" s="29" t="s">
        <v>338</v>
      </c>
      <c r="J66" s="30">
        <v>2</v>
      </c>
      <c r="K66" s="30">
        <v>462500</v>
      </c>
    </row>
    <row r="67" spans="2:11" ht="15.75" thickBot="1" x14ac:dyDescent="0.3">
      <c r="B67" s="16" t="str">
        <f>VLOOKUP(C67,'lookup (2)'!$A$1:$B$311,2, FALSE)</f>
        <v>Örebro</v>
      </c>
      <c r="C67" s="29" t="s">
        <v>213</v>
      </c>
      <c r="D67" s="30">
        <v>29</v>
      </c>
      <c r="E67" s="30">
        <v>588793.10344827594</v>
      </c>
      <c r="H67" s="16" t="str">
        <f>VLOOKUP(I67,'lookup (2)'!$A$1:$B$311,2, FALSE)</f>
        <v>Vetlanda</v>
      </c>
      <c r="I67" s="29" t="s">
        <v>340</v>
      </c>
      <c r="J67" s="30">
        <v>10</v>
      </c>
      <c r="K67" s="30">
        <v>482500</v>
      </c>
    </row>
    <row r="68" spans="2:11" ht="15.75" thickBot="1" x14ac:dyDescent="0.3">
      <c r="B68" s="16" t="str">
        <f>VLOOKUP(C68,'lookup (2)'!$A$1:$B$311,2, FALSE)</f>
        <v>Älvdalen</v>
      </c>
      <c r="C68" s="29" t="s">
        <v>233</v>
      </c>
      <c r="D68" s="30">
        <v>29</v>
      </c>
      <c r="E68" s="30">
        <v>749310.3448275862</v>
      </c>
      <c r="H68" s="16" t="str">
        <f>VLOOKUP(I68,'lookup (2)'!$A$1:$B$311,2, FALSE)</f>
        <v>Eksjö</v>
      </c>
      <c r="I68" s="29" t="s">
        <v>342</v>
      </c>
      <c r="J68" s="30">
        <v>4</v>
      </c>
      <c r="K68" s="30">
        <v>701250</v>
      </c>
    </row>
    <row r="69" spans="2:11" ht="15.75" thickBot="1" x14ac:dyDescent="0.3">
      <c r="B69" s="16" t="str">
        <f>VLOOKUP(C69,'lookup (2)'!$A$1:$B$311,2, FALSE)</f>
        <v>Vingåker</v>
      </c>
      <c r="C69" s="29" t="s">
        <v>49</v>
      </c>
      <c r="D69" s="30">
        <v>28</v>
      </c>
      <c r="E69" s="30">
        <v>601785.71428571432</v>
      </c>
      <c r="H69" s="16" t="str">
        <f>VLOOKUP(I69,'lookup (2)'!$A$1:$B$311,2, FALSE)</f>
        <v>Tranås</v>
      </c>
      <c r="I69" s="29" t="s">
        <v>344</v>
      </c>
      <c r="J69" s="30">
        <v>7</v>
      </c>
      <c r="K69" s="30">
        <v>1116428.5714285714</v>
      </c>
    </row>
    <row r="70" spans="2:11" ht="15.75" thickBot="1" x14ac:dyDescent="0.3">
      <c r="B70" s="16" t="str">
        <f>VLOOKUP(C70,'lookup (2)'!$A$1:$B$311,2, FALSE)</f>
        <v>Örkelljunga</v>
      </c>
      <c r="C70" s="29" t="s">
        <v>121</v>
      </c>
      <c r="D70" s="30">
        <v>28</v>
      </c>
      <c r="E70" s="30">
        <v>724375</v>
      </c>
      <c r="H70" s="16" t="str">
        <f>VLOOKUP(I70,'lookup (2)'!$A$1:$B$311,2, FALSE)</f>
        <v>Uppvidinge</v>
      </c>
      <c r="I70" s="29" t="s">
        <v>346</v>
      </c>
      <c r="J70" s="30">
        <v>3</v>
      </c>
      <c r="K70" s="30">
        <v>441666.66666666669</v>
      </c>
    </row>
    <row r="71" spans="2:11" ht="15.75" thickBot="1" x14ac:dyDescent="0.3">
      <c r="B71" s="16" t="str">
        <f>VLOOKUP(C71,'lookup (2)'!$A$1:$B$311,2, FALSE)</f>
        <v>Skellefteå</v>
      </c>
      <c r="C71" s="29" t="s">
        <v>599</v>
      </c>
      <c r="D71" s="30">
        <v>28</v>
      </c>
      <c r="E71" s="30">
        <v>774767.85714285716</v>
      </c>
      <c r="H71" s="16" t="str">
        <f>VLOOKUP(I71,'lookup (2)'!$A$1:$B$311,2, FALSE)</f>
        <v>Lessebo</v>
      </c>
      <c r="I71" s="29" t="s">
        <v>348</v>
      </c>
      <c r="J71" s="30">
        <v>1</v>
      </c>
      <c r="K71" s="30">
        <v>350000</v>
      </c>
    </row>
    <row r="72" spans="2:11" ht="15.75" thickBot="1" x14ac:dyDescent="0.3">
      <c r="B72" s="16" t="str">
        <f>VLOOKUP(C72,'lookup (2)'!$A$1:$B$311,2, FALSE)</f>
        <v>Valdemarsvik</v>
      </c>
      <c r="C72" s="29" t="s">
        <v>73</v>
      </c>
      <c r="D72" s="30">
        <v>27</v>
      </c>
      <c r="E72" s="30">
        <v>980555.55555555562</v>
      </c>
      <c r="H72" s="16" t="str">
        <f>VLOOKUP(I72,'lookup (2)'!$A$1:$B$311,2, FALSE)</f>
        <v>Tingsryd</v>
      </c>
      <c r="I72" s="29" t="s">
        <v>350</v>
      </c>
      <c r="J72" s="30">
        <v>6</v>
      </c>
      <c r="K72" s="30">
        <v>432500</v>
      </c>
    </row>
    <row r="73" spans="2:11" ht="15.75" thickBot="1" x14ac:dyDescent="0.3">
      <c r="B73" s="16" t="str">
        <f>VLOOKUP(C73,'lookup (2)'!$A$1:$B$311,2, FALSE)</f>
        <v>Motala</v>
      </c>
      <c r="C73" s="29" t="s">
        <v>81</v>
      </c>
      <c r="D73" s="30">
        <v>27</v>
      </c>
      <c r="E73" s="30">
        <v>736111.11111111124</v>
      </c>
      <c r="H73" s="16" t="str">
        <f>VLOOKUP(I73,'lookup (2)'!$A$1:$B$311,2, FALSE)</f>
        <v>Alvesta</v>
      </c>
      <c r="I73" s="29" t="s">
        <v>352</v>
      </c>
      <c r="J73" s="30">
        <v>3</v>
      </c>
      <c r="K73" s="30">
        <v>726666.66666666674</v>
      </c>
    </row>
    <row r="74" spans="2:11" ht="15.75" thickBot="1" x14ac:dyDescent="0.3">
      <c r="B74" s="16" t="str">
        <f>VLOOKUP(C74,'lookup (2)'!$A$1:$B$311,2, FALSE)</f>
        <v>Sala</v>
      </c>
      <c r="C74" s="29" t="s">
        <v>223</v>
      </c>
      <c r="D74" s="30">
        <v>27</v>
      </c>
      <c r="E74" s="30">
        <v>659444.4444444445</v>
      </c>
      <c r="H74" s="16" t="str">
        <f>VLOOKUP(I74,'lookup (2)'!$A$1:$B$311,2, FALSE)</f>
        <v>Älmhult</v>
      </c>
      <c r="I74" s="29" t="s">
        <v>354</v>
      </c>
      <c r="J74" s="30">
        <v>2</v>
      </c>
      <c r="K74" s="30">
        <v>370000</v>
      </c>
    </row>
    <row r="75" spans="2:11" ht="15.75" thickBot="1" x14ac:dyDescent="0.3">
      <c r="B75" s="16" t="str">
        <f>VLOOKUP(C75,'lookup (2)'!$A$1:$B$311,2, FALSE)</f>
        <v>Köping</v>
      </c>
      <c r="C75" s="29" t="s">
        <v>532</v>
      </c>
      <c r="D75" s="30">
        <v>27</v>
      </c>
      <c r="E75" s="30">
        <v>536296.29629629629</v>
      </c>
      <c r="H75" s="16" t="str">
        <f>VLOOKUP(I75,'lookup (2)'!$A$1:$B$311,2, FALSE)</f>
        <v>Markaryd</v>
      </c>
      <c r="I75" s="29" t="s">
        <v>356</v>
      </c>
      <c r="J75" s="30">
        <v>2</v>
      </c>
      <c r="K75" s="30">
        <v>700000</v>
      </c>
    </row>
    <row r="76" spans="2:11" ht="15.75" thickBot="1" x14ac:dyDescent="0.3">
      <c r="B76" s="16" t="str">
        <f>VLOOKUP(C76,'lookup (2)'!$A$1:$B$311,2, FALSE)</f>
        <v>Bollnäs</v>
      </c>
      <c r="C76" s="29" t="s">
        <v>257</v>
      </c>
      <c r="D76" s="30">
        <v>27</v>
      </c>
      <c r="E76" s="30">
        <v>642518.51851851854</v>
      </c>
      <c r="H76" s="16" t="str">
        <f>VLOOKUP(I76,'lookup (2)'!$A$1:$B$311,2, FALSE)</f>
        <v>Växjö</v>
      </c>
      <c r="I76" s="29" t="s">
        <v>358</v>
      </c>
      <c r="J76" s="30">
        <v>10</v>
      </c>
      <c r="K76" s="30">
        <v>749000</v>
      </c>
    </row>
    <row r="77" spans="2:11" ht="15.75" thickBot="1" x14ac:dyDescent="0.3">
      <c r="B77" s="16" t="str">
        <f>VLOOKUP(C77,'lookup (2)'!$A$1:$B$311,2, FALSE)</f>
        <v>Ljungby</v>
      </c>
      <c r="C77" s="29" t="s">
        <v>93</v>
      </c>
      <c r="D77" s="30">
        <v>26</v>
      </c>
      <c r="E77" s="30">
        <v>840192.30769230763</v>
      </c>
      <c r="H77" s="16" t="str">
        <f>VLOOKUP(I77,'lookup (2)'!$A$1:$B$311,2, FALSE)</f>
        <v>Ljungby</v>
      </c>
      <c r="I77" s="29" t="s">
        <v>93</v>
      </c>
      <c r="J77" s="30">
        <v>16</v>
      </c>
      <c r="K77" s="30">
        <v>1106812.5</v>
      </c>
    </row>
    <row r="78" spans="2:11" ht="15.75" thickBot="1" x14ac:dyDescent="0.3">
      <c r="B78" s="16" t="str">
        <f>VLOOKUP(C78,'lookup (2)'!$A$1:$B$311,2, FALSE)</f>
        <v>Trelleborg</v>
      </c>
      <c r="C78" s="29" t="s">
        <v>137</v>
      </c>
      <c r="D78" s="30">
        <v>26</v>
      </c>
      <c r="E78" s="30">
        <v>1296346.1538461538</v>
      </c>
      <c r="H78" s="16" t="str">
        <f>VLOOKUP(I78,'lookup (2)'!$A$1:$B$311,2, FALSE)</f>
        <v>Högsby</v>
      </c>
      <c r="I78" s="29" t="s">
        <v>360</v>
      </c>
      <c r="J78" s="30">
        <v>3</v>
      </c>
      <c r="K78" s="30">
        <v>395000</v>
      </c>
    </row>
    <row r="79" spans="2:11" ht="15.75" thickBot="1" x14ac:dyDescent="0.3">
      <c r="B79" s="16" t="str">
        <f>VLOOKUP(C79,'lookup (2)'!$A$1:$B$311,2, FALSE)</f>
        <v>Mellerud</v>
      </c>
      <c r="C79" s="29" t="s">
        <v>448</v>
      </c>
      <c r="D79" s="30">
        <v>26</v>
      </c>
      <c r="E79" s="30">
        <v>602769.23076923075</v>
      </c>
      <c r="H79" s="16" t="str">
        <f>VLOOKUP(I79,'lookup (2)'!$A$1:$B$311,2, FALSE)</f>
        <v>Torsås</v>
      </c>
      <c r="I79" s="29" t="s">
        <v>362</v>
      </c>
      <c r="J79" s="30">
        <v>10</v>
      </c>
      <c r="K79" s="30">
        <v>689000</v>
      </c>
    </row>
    <row r="80" spans="2:11" ht="15.75" thickBot="1" x14ac:dyDescent="0.3">
      <c r="B80" s="16" t="str">
        <f>VLOOKUP(C80,'lookup (2)'!$A$1:$B$311,2, FALSE)</f>
        <v>Håbo</v>
      </c>
      <c r="C80" s="29" t="s">
        <v>35</v>
      </c>
      <c r="D80" s="30">
        <v>25</v>
      </c>
      <c r="E80" s="30">
        <v>1151000</v>
      </c>
      <c r="H80" s="16" t="str">
        <f>VLOOKUP(I80,'lookup (2)'!$A$1:$B$311,2, FALSE)</f>
        <v>Mörbylånga</v>
      </c>
      <c r="I80" s="29" t="s">
        <v>97</v>
      </c>
      <c r="J80" s="30">
        <v>44</v>
      </c>
      <c r="K80" s="30">
        <v>1350670.4545454546</v>
      </c>
    </row>
    <row r="81" spans="2:11" ht="15.75" thickBot="1" x14ac:dyDescent="0.3">
      <c r="B81" s="16" t="str">
        <f>VLOOKUP(C81,'lookup (2)'!$A$1:$B$311,2, FALSE)</f>
        <v>Söderköping</v>
      </c>
      <c r="C81" s="29" t="s">
        <v>79</v>
      </c>
      <c r="D81" s="30">
        <v>25</v>
      </c>
      <c r="E81" s="30">
        <v>1175200</v>
      </c>
      <c r="H81" s="16" t="str">
        <f>VLOOKUP(I81,'lookup (2)'!$A$1:$B$311,2, FALSE)</f>
        <v>Hultsfred</v>
      </c>
      <c r="I81" s="29" t="s">
        <v>364</v>
      </c>
      <c r="J81" s="30">
        <v>12</v>
      </c>
      <c r="K81" s="30">
        <v>396666.66666666669</v>
      </c>
    </row>
    <row r="82" spans="2:11" ht="15.75" thickBot="1" x14ac:dyDescent="0.3">
      <c r="B82" s="16" t="str">
        <f>VLOOKUP(C82,'lookup (2)'!$A$1:$B$311,2, FALSE)</f>
        <v>Ängelholm</v>
      </c>
      <c r="C82" s="29" t="s">
        <v>143</v>
      </c>
      <c r="D82" s="30">
        <v>25</v>
      </c>
      <c r="E82" s="30">
        <v>1289600</v>
      </c>
      <c r="H82" s="16" t="str">
        <f>VLOOKUP(I82,'lookup (2)'!$A$1:$B$311,2, FALSE)</f>
        <v>Mönsterås</v>
      </c>
      <c r="I82" s="29" t="s">
        <v>99</v>
      </c>
      <c r="J82" s="30">
        <v>13</v>
      </c>
      <c r="K82" s="30">
        <v>998076.92307692312</v>
      </c>
    </row>
    <row r="83" spans="2:11" ht="15.75" thickBot="1" x14ac:dyDescent="0.3">
      <c r="B83" s="16" t="str">
        <f>VLOOKUP(C83,'lookup (2)'!$A$1:$B$311,2, FALSE)</f>
        <v>Tjörn</v>
      </c>
      <c r="C83" s="29" t="s">
        <v>165</v>
      </c>
      <c r="D83" s="30">
        <v>25</v>
      </c>
      <c r="E83" s="30">
        <v>1706280</v>
      </c>
      <c r="H83" s="16" t="str">
        <f>VLOOKUP(I83,'lookup (2)'!$A$1:$B$311,2, FALSE)</f>
        <v>Kalmar</v>
      </c>
      <c r="I83" s="29" t="s">
        <v>101</v>
      </c>
      <c r="J83" s="30">
        <v>36</v>
      </c>
      <c r="K83" s="30">
        <v>1346805.5555555557</v>
      </c>
    </row>
    <row r="84" spans="2:11" ht="15.75" thickBot="1" x14ac:dyDescent="0.3">
      <c r="B84" s="16" t="str">
        <f>VLOOKUP(C84,'lookup (2)'!$A$1:$B$311,2, FALSE)</f>
        <v>Falun</v>
      </c>
      <c r="C84" s="29" t="s">
        <v>239</v>
      </c>
      <c r="D84" s="30">
        <v>25</v>
      </c>
      <c r="E84" s="30">
        <v>827400</v>
      </c>
      <c r="H84" s="16" t="str">
        <f>VLOOKUP(I84,'lookup (2)'!$A$1:$B$311,2, FALSE)</f>
        <v>Nybro</v>
      </c>
      <c r="I84" s="29" t="s">
        <v>368</v>
      </c>
      <c r="J84" s="30">
        <v>8</v>
      </c>
      <c r="K84" s="30">
        <v>582812.5</v>
      </c>
    </row>
    <row r="85" spans="2:11" ht="15.75" thickBot="1" x14ac:dyDescent="0.3">
      <c r="B85" s="16" t="str">
        <f>VLOOKUP(C85,'lookup (2)'!$A$1:$B$311,2, FALSE)</f>
        <v>Söderhamn</v>
      </c>
      <c r="C85" s="29" t="s">
        <v>255</v>
      </c>
      <c r="D85" s="30">
        <v>25</v>
      </c>
      <c r="E85" s="30">
        <v>815200</v>
      </c>
      <c r="H85" s="16" t="str">
        <f>VLOOKUP(I85,'lookup (2)'!$A$1:$B$311,2, FALSE)</f>
        <v>Oskarshamn</v>
      </c>
      <c r="I85" s="29" t="s">
        <v>370</v>
      </c>
      <c r="J85" s="30">
        <v>17</v>
      </c>
      <c r="K85" s="30">
        <v>1419264.7058823528</v>
      </c>
    </row>
    <row r="86" spans="2:11" ht="15.75" thickBot="1" x14ac:dyDescent="0.3">
      <c r="B86" s="16" t="str">
        <f>VLOOKUP(C86,'lookup (2)'!$A$1:$B$311,2, FALSE)</f>
        <v>Sunne</v>
      </c>
      <c r="C86" s="29" t="s">
        <v>205</v>
      </c>
      <c r="D86" s="30">
        <v>24</v>
      </c>
      <c r="E86" s="30">
        <v>561041.66666666674</v>
      </c>
      <c r="H86" s="16" t="str">
        <f>VLOOKUP(I86,'lookup (2)'!$A$1:$B$311,2, FALSE)</f>
        <v>Västervik</v>
      </c>
      <c r="I86" s="29" t="s">
        <v>103</v>
      </c>
      <c r="J86" s="30">
        <v>45</v>
      </c>
      <c r="K86" s="30">
        <v>1110200</v>
      </c>
    </row>
    <row r="87" spans="2:11" ht="15.75" thickBot="1" x14ac:dyDescent="0.3">
      <c r="B87" s="16" t="str">
        <f>VLOOKUP(C87,'lookup (2)'!$A$1:$B$311,2, FALSE)</f>
        <v>Nykvarn</v>
      </c>
      <c r="C87" s="29" t="s">
        <v>21</v>
      </c>
      <c r="D87" s="30">
        <v>23</v>
      </c>
      <c r="E87" s="30">
        <v>1258695.6521739131</v>
      </c>
      <c r="H87" s="16" t="str">
        <f>VLOOKUP(I87,'lookup (2)'!$A$1:$B$311,2, FALSE)</f>
        <v>Vimmerby</v>
      </c>
      <c r="I87" s="29" t="s">
        <v>372</v>
      </c>
      <c r="J87" s="30">
        <v>2</v>
      </c>
      <c r="K87" s="30">
        <v>437500</v>
      </c>
    </row>
    <row r="88" spans="2:11" ht="15.75" thickBot="1" x14ac:dyDescent="0.3">
      <c r="B88" s="16" t="str">
        <f>VLOOKUP(C88,'lookup (2)'!$A$1:$B$311,2, FALSE)</f>
        <v>Finspång</v>
      </c>
      <c r="C88" s="29" t="s">
        <v>71</v>
      </c>
      <c r="D88" s="30">
        <v>23</v>
      </c>
      <c r="E88" s="30">
        <v>583478.2608695653</v>
      </c>
      <c r="H88" s="16" t="str">
        <f>VLOOKUP(I88,'lookup (2)'!$A$1:$B$311,2, FALSE)</f>
        <v>Borgholm</v>
      </c>
      <c r="I88" s="29" t="s">
        <v>105</v>
      </c>
      <c r="J88" s="30">
        <v>47</v>
      </c>
      <c r="K88" s="30">
        <v>1147978.7234042552</v>
      </c>
    </row>
    <row r="89" spans="2:11" ht="15.75" thickBot="1" x14ac:dyDescent="0.3">
      <c r="B89" s="16" t="str">
        <f>VLOOKUP(C89,'lookup (2)'!$A$1:$B$311,2, FALSE)</f>
        <v>Göteborg</v>
      </c>
      <c r="C89" s="29" t="s">
        <v>177</v>
      </c>
      <c r="D89" s="30">
        <v>23</v>
      </c>
      <c r="E89" s="30">
        <v>2421521.7391304346</v>
      </c>
      <c r="H89" s="16" t="str">
        <f>VLOOKUP(I89,'lookup (2)'!$A$1:$B$311,2, FALSE)</f>
        <v>Gotland</v>
      </c>
      <c r="I89" s="29" t="s">
        <v>109</v>
      </c>
      <c r="J89" s="30">
        <v>123</v>
      </c>
      <c r="K89" s="30">
        <v>1572235.7723577234</v>
      </c>
    </row>
    <row r="90" spans="2:11" ht="15.75" thickBot="1" x14ac:dyDescent="0.3">
      <c r="B90" s="16" t="str">
        <f>VLOOKUP(C90,'lookup (2)'!$A$1:$B$311,2, FALSE)</f>
        <v>Säffle</v>
      </c>
      <c r="C90" s="29" t="s">
        <v>209</v>
      </c>
      <c r="D90" s="30">
        <v>23</v>
      </c>
      <c r="E90" s="30">
        <v>886086.95652173914</v>
      </c>
      <c r="H90" s="16" t="str">
        <f>VLOOKUP(I90,'lookup (2)'!$A$1:$B$311,2, FALSE)</f>
        <v>Olofström</v>
      </c>
      <c r="I90" s="29" t="s">
        <v>374</v>
      </c>
      <c r="J90" s="30">
        <v>2</v>
      </c>
      <c r="K90" s="30">
        <v>342500</v>
      </c>
    </row>
    <row r="91" spans="2:11" ht="15.75" thickBot="1" x14ac:dyDescent="0.3">
      <c r="B91" s="16" t="str">
        <f>VLOOKUP(C91,'lookup (2)'!$A$1:$B$311,2, FALSE)</f>
        <v>Skinnskatteberg</v>
      </c>
      <c r="C91" s="29" t="s">
        <v>219</v>
      </c>
      <c r="D91" s="30">
        <v>23</v>
      </c>
      <c r="E91" s="30">
        <v>645869.56521739135</v>
      </c>
      <c r="H91" s="16" t="str">
        <f>VLOOKUP(I91,'lookup (2)'!$A$1:$B$311,2, FALSE)</f>
        <v>Karlskrona</v>
      </c>
      <c r="I91" s="29" t="s">
        <v>113</v>
      </c>
      <c r="J91" s="30">
        <v>46</v>
      </c>
      <c r="K91" s="30">
        <v>895923.93478260876</v>
      </c>
    </row>
    <row r="92" spans="2:11" ht="15.75" thickBot="1" x14ac:dyDescent="0.3">
      <c r="B92" s="16" t="str">
        <f>VLOOKUP(C92,'lookup (2)'!$A$1:$B$311,2, FALSE)</f>
        <v>Mora</v>
      </c>
      <c r="C92" s="29" t="s">
        <v>237</v>
      </c>
      <c r="D92" s="30">
        <v>23</v>
      </c>
      <c r="E92" s="30">
        <v>656195.65217391308</v>
      </c>
      <c r="H92" s="16" t="str">
        <f>VLOOKUP(I92,'lookup (2)'!$A$1:$B$311,2, FALSE)</f>
        <v>Ronneby</v>
      </c>
      <c r="I92" s="29" t="s">
        <v>376</v>
      </c>
      <c r="J92" s="30">
        <v>10</v>
      </c>
      <c r="K92" s="30">
        <v>821000</v>
      </c>
    </row>
    <row r="93" spans="2:11" ht="15.75" thickBot="1" x14ac:dyDescent="0.3">
      <c r="B93" s="16" t="str">
        <f>VLOOKUP(C93,'lookup (2)'!$A$1:$B$311,2, FALSE)</f>
        <v>Sandviken</v>
      </c>
      <c r="C93" s="29" t="s">
        <v>253</v>
      </c>
      <c r="D93" s="30">
        <v>23</v>
      </c>
      <c r="E93" s="30">
        <v>646304.34782608703</v>
      </c>
      <c r="H93" s="16" t="str">
        <f>VLOOKUP(I93,'lookup (2)'!$A$1:$B$311,2, FALSE)</f>
        <v>Karlshamn</v>
      </c>
      <c r="I93" s="29" t="s">
        <v>378</v>
      </c>
      <c r="J93" s="30">
        <v>11</v>
      </c>
      <c r="K93" s="30">
        <v>2500454.5454545454</v>
      </c>
    </row>
    <row r="94" spans="2:11" ht="15.75" thickBot="1" x14ac:dyDescent="0.3">
      <c r="B94" s="16" t="str">
        <f>VLOOKUP(C94,'lookup (2)'!$A$1:$B$311,2, FALSE)</f>
        <v>Ekerö</v>
      </c>
      <c r="C94" s="29" t="s">
        <v>9</v>
      </c>
      <c r="D94" s="30">
        <v>22</v>
      </c>
      <c r="E94" s="30">
        <v>2189090.9090909092</v>
      </c>
      <c r="H94" s="16" t="str">
        <f>VLOOKUP(I94,'lookup (2)'!$A$1:$B$311,2, FALSE)</f>
        <v>Sölvesborg</v>
      </c>
      <c r="I94" s="29" t="s">
        <v>115</v>
      </c>
      <c r="J94" s="30">
        <v>37</v>
      </c>
      <c r="K94" s="30">
        <v>1102797.2972972973</v>
      </c>
    </row>
    <row r="95" spans="2:11" ht="15.75" thickBot="1" x14ac:dyDescent="0.3">
      <c r="B95" s="16" t="str">
        <f>VLOOKUP(C95,'lookup (2)'!$A$1:$B$311,2, FALSE)</f>
        <v>Upplands-Bro</v>
      </c>
      <c r="C95" s="29" t="s">
        <v>19</v>
      </c>
      <c r="D95" s="30">
        <v>22</v>
      </c>
      <c r="E95" s="30">
        <v>1159545.4545454544</v>
      </c>
      <c r="H95" s="16" t="str">
        <f>VLOOKUP(I95,'lookup (2)'!$A$1:$B$311,2, FALSE)</f>
        <v>Svalöv</v>
      </c>
      <c r="I95" s="29" t="s">
        <v>380</v>
      </c>
      <c r="J95" s="30">
        <v>4</v>
      </c>
      <c r="K95" s="30">
        <v>840000</v>
      </c>
    </row>
    <row r="96" spans="2:11" ht="15.75" thickBot="1" x14ac:dyDescent="0.3">
      <c r="B96" s="16" t="str">
        <f>VLOOKUP(C96,'lookup (2)'!$A$1:$B$311,2, FALSE)</f>
        <v>Ronneby</v>
      </c>
      <c r="C96" s="29" t="s">
        <v>376</v>
      </c>
      <c r="D96" s="30">
        <v>22</v>
      </c>
      <c r="E96" s="30">
        <v>1023181.8181818181</v>
      </c>
      <c r="H96" s="16" t="str">
        <f>VLOOKUP(I96,'lookup (2)'!$A$1:$B$311,2, FALSE)</f>
        <v>Vellinge</v>
      </c>
      <c r="I96" s="29" t="s">
        <v>119</v>
      </c>
      <c r="J96" s="30">
        <v>26</v>
      </c>
      <c r="K96" s="30">
        <v>4268076.923076923</v>
      </c>
    </row>
    <row r="97" spans="2:11" ht="15.75" thickBot="1" x14ac:dyDescent="0.3">
      <c r="B97" s="16" t="str">
        <f>VLOOKUP(C97,'lookup (2)'!$A$1:$B$311,2, FALSE)</f>
        <v>Härryda</v>
      </c>
      <c r="C97" s="29" t="s">
        <v>161</v>
      </c>
      <c r="D97" s="30">
        <v>22</v>
      </c>
      <c r="E97" s="30">
        <v>1202954.5454545454</v>
      </c>
      <c r="H97" s="16" t="str">
        <f>VLOOKUP(I97,'lookup (2)'!$A$1:$B$311,2, FALSE)</f>
        <v>Östra Göinge</v>
      </c>
      <c r="I97" s="29" t="s">
        <v>386</v>
      </c>
      <c r="J97" s="30">
        <v>6</v>
      </c>
      <c r="K97" s="30">
        <v>902250</v>
      </c>
    </row>
    <row r="98" spans="2:11" ht="15.75" thickBot="1" x14ac:dyDescent="0.3">
      <c r="B98" s="16" t="str">
        <f>VLOOKUP(C98,'lookup (2)'!$A$1:$B$311,2, FALSE)</f>
        <v>Strömstad</v>
      </c>
      <c r="C98" s="29" t="s">
        <v>187</v>
      </c>
      <c r="D98" s="30">
        <v>21</v>
      </c>
      <c r="E98" s="30">
        <v>2224761.9047619049</v>
      </c>
      <c r="H98" s="16" t="str">
        <f>VLOOKUP(I98,'lookup (2)'!$A$1:$B$311,2, FALSE)</f>
        <v>Örkelljunga</v>
      </c>
      <c r="I98" s="29" t="s">
        <v>121</v>
      </c>
      <c r="J98" s="30">
        <v>22</v>
      </c>
      <c r="K98" s="30">
        <v>666136.36363636376</v>
      </c>
    </row>
    <row r="99" spans="2:11" ht="15.75" thickBot="1" x14ac:dyDescent="0.3">
      <c r="B99" s="16" t="str">
        <f>VLOOKUP(C99,'lookup (2)'!$A$1:$B$311,2, FALSE)</f>
        <v>Kalmar</v>
      </c>
      <c r="C99" s="29" t="s">
        <v>101</v>
      </c>
      <c r="D99" s="30">
        <v>20</v>
      </c>
      <c r="E99" s="30">
        <v>1114250</v>
      </c>
      <c r="H99" s="16" t="str">
        <f>VLOOKUP(I99,'lookup (2)'!$A$1:$B$311,2, FALSE)</f>
        <v>Bjuv</v>
      </c>
      <c r="I99" s="29" t="s">
        <v>388</v>
      </c>
      <c r="J99" s="30">
        <v>1</v>
      </c>
      <c r="K99" s="30">
        <v>450000</v>
      </c>
    </row>
    <row r="100" spans="2:11" ht="15.75" thickBot="1" x14ac:dyDescent="0.3">
      <c r="B100" s="16" t="str">
        <f>VLOOKUP(C100,'lookup (2)'!$A$1:$B$311,2, FALSE)</f>
        <v>Hudiksvall</v>
      </c>
      <c r="C100" s="29" t="s">
        <v>259</v>
      </c>
      <c r="D100" s="30">
        <v>20</v>
      </c>
      <c r="E100" s="30">
        <v>692250</v>
      </c>
      <c r="H100" s="16" t="str">
        <f>VLOOKUP(I100,'lookup (2)'!$A$1:$B$311,2, FALSE)</f>
        <v>Kävlinge</v>
      </c>
      <c r="I100" s="29" t="s">
        <v>390</v>
      </c>
      <c r="J100" s="30">
        <v>8</v>
      </c>
      <c r="K100" s="30">
        <v>2183125</v>
      </c>
    </row>
    <row r="101" spans="2:11" ht="15.75" thickBot="1" x14ac:dyDescent="0.3">
      <c r="B101" s="16" t="str">
        <f>VLOOKUP(C101,'lookup (2)'!$A$1:$B$311,2, FALSE)</f>
        <v>Sjöbo</v>
      </c>
      <c r="C101" s="29" t="s">
        <v>123</v>
      </c>
      <c r="D101" s="30">
        <v>19</v>
      </c>
      <c r="E101" s="30">
        <v>814210.52631578944</v>
      </c>
      <c r="H101" s="16" t="str">
        <f>VLOOKUP(I101,'lookup (2)'!$A$1:$B$311,2, FALSE)</f>
        <v>Svedala</v>
      </c>
      <c r="I101" s="29" t="s">
        <v>394</v>
      </c>
      <c r="J101" s="30">
        <v>2</v>
      </c>
      <c r="K101" s="30">
        <v>2562500</v>
      </c>
    </row>
    <row r="102" spans="2:11" ht="15.75" thickBot="1" x14ac:dyDescent="0.3">
      <c r="B102" s="16" t="str">
        <f>VLOOKUP(C102,'lookup (2)'!$A$1:$B$311,2, FALSE)</f>
        <v>Storuman</v>
      </c>
      <c r="C102" s="29" t="s">
        <v>585</v>
      </c>
      <c r="D102" s="30">
        <v>19</v>
      </c>
      <c r="E102" s="30">
        <v>794210.52631578944</v>
      </c>
      <c r="H102" s="16" t="str">
        <f>VLOOKUP(I102,'lookup (2)'!$A$1:$B$311,2, FALSE)</f>
        <v>Skurup</v>
      </c>
      <c r="I102" s="29" t="s">
        <v>396</v>
      </c>
      <c r="J102" s="30">
        <v>8</v>
      </c>
      <c r="K102" s="30">
        <v>2371562.5</v>
      </c>
    </row>
    <row r="103" spans="2:11" ht="15.75" thickBot="1" x14ac:dyDescent="0.3">
      <c r="B103" s="16" t="str">
        <f>VLOOKUP(C103,'lookup (2)'!$A$1:$B$311,2, FALSE)</f>
        <v>Oskarshamn</v>
      </c>
      <c r="C103" s="29" t="s">
        <v>370</v>
      </c>
      <c r="D103" s="30">
        <v>18</v>
      </c>
      <c r="E103" s="30">
        <v>1083055.5555555557</v>
      </c>
      <c r="H103" s="16" t="str">
        <f>VLOOKUP(I103,'lookup (2)'!$A$1:$B$311,2, FALSE)</f>
        <v>Sjöbo</v>
      </c>
      <c r="I103" s="29" t="s">
        <v>123</v>
      </c>
      <c r="J103" s="30">
        <v>44</v>
      </c>
      <c r="K103" s="30">
        <v>684613.63636363635</v>
      </c>
    </row>
    <row r="104" spans="2:11" ht="15.75" thickBot="1" x14ac:dyDescent="0.3">
      <c r="B104" s="16" t="str">
        <f>VLOOKUP(C104,'lookup (2)'!$A$1:$B$311,2, FALSE)</f>
        <v>Vellinge</v>
      </c>
      <c r="C104" s="29" t="s">
        <v>119</v>
      </c>
      <c r="D104" s="30">
        <v>18</v>
      </c>
      <c r="E104" s="30">
        <v>3556944.4444444445</v>
      </c>
      <c r="H104" s="16" t="str">
        <f>VLOOKUP(I104,'lookup (2)'!$A$1:$B$311,2, FALSE)</f>
        <v>Hörby</v>
      </c>
      <c r="I104" s="29" t="s">
        <v>125</v>
      </c>
      <c r="J104" s="30">
        <v>25</v>
      </c>
      <c r="K104" s="30">
        <v>746400</v>
      </c>
    </row>
    <row r="105" spans="2:11" ht="15.75" thickBot="1" x14ac:dyDescent="0.3">
      <c r="B105" s="16" t="str">
        <f>VLOOKUP(C105,'lookup (2)'!$A$1:$B$311,2, FALSE)</f>
        <v>Stenungsund</v>
      </c>
      <c r="C105" s="29" t="s">
        <v>163</v>
      </c>
      <c r="D105" s="30">
        <v>18</v>
      </c>
      <c r="E105" s="30">
        <v>1227222.2222222222</v>
      </c>
      <c r="H105" s="16" t="str">
        <f>VLOOKUP(I105,'lookup (2)'!$A$1:$B$311,2, FALSE)</f>
        <v>Höör</v>
      </c>
      <c r="I105" s="29" t="s">
        <v>127</v>
      </c>
      <c r="J105" s="30">
        <v>36</v>
      </c>
      <c r="K105" s="30">
        <v>869111.11111111112</v>
      </c>
    </row>
    <row r="106" spans="2:11" ht="15.75" thickBot="1" x14ac:dyDescent="0.3">
      <c r="B106" s="16" t="str">
        <f>VLOOKUP(C106,'lookup (2)'!$A$1:$B$311,2, FALSE)</f>
        <v>Torsby</v>
      </c>
      <c r="C106" s="29" t="s">
        <v>201</v>
      </c>
      <c r="D106" s="30">
        <v>18</v>
      </c>
      <c r="E106" s="30">
        <v>575944.4444444445</v>
      </c>
      <c r="H106" s="16" t="str">
        <f>VLOOKUP(I106,'lookup (2)'!$A$1:$B$311,2, FALSE)</f>
        <v>Tomelilla</v>
      </c>
      <c r="I106" s="29" t="s">
        <v>129</v>
      </c>
      <c r="J106" s="30">
        <v>11</v>
      </c>
      <c r="K106" s="30">
        <v>1141818.1818181819</v>
      </c>
    </row>
    <row r="107" spans="2:11" ht="15.75" thickBot="1" x14ac:dyDescent="0.3">
      <c r="B107" s="16" t="str">
        <f>VLOOKUP(C107,'lookup (2)'!$A$1:$B$311,2, FALSE)</f>
        <v>Vaxholm</v>
      </c>
      <c r="C107" s="29" t="s">
        <v>27</v>
      </c>
      <c r="D107" s="30">
        <v>17</v>
      </c>
      <c r="E107" s="30">
        <v>3460000</v>
      </c>
      <c r="H107" s="16" t="str">
        <f>VLOOKUP(I107,'lookup (2)'!$A$1:$B$311,2, FALSE)</f>
        <v>Bromölla</v>
      </c>
      <c r="I107" s="29" t="s">
        <v>398</v>
      </c>
      <c r="J107" s="30">
        <v>1</v>
      </c>
      <c r="K107" s="30">
        <v>400000</v>
      </c>
    </row>
    <row r="108" spans="2:11" ht="15.75" thickBot="1" x14ac:dyDescent="0.3">
      <c r="B108" s="16" t="str">
        <f>VLOOKUP(C108,'lookup (2)'!$A$1:$B$311,2, FALSE)</f>
        <v>Kinda</v>
      </c>
      <c r="C108" s="29" t="s">
        <v>69</v>
      </c>
      <c r="D108" s="30">
        <v>17</v>
      </c>
      <c r="E108" s="30">
        <v>1103823.5294117646</v>
      </c>
      <c r="H108" s="16" t="str">
        <f>VLOOKUP(I108,'lookup (2)'!$A$1:$B$311,2, FALSE)</f>
        <v>Klippan</v>
      </c>
      <c r="I108" s="29" t="s">
        <v>404</v>
      </c>
      <c r="J108" s="30">
        <v>19</v>
      </c>
      <c r="K108" s="30">
        <v>639578.94736842113</v>
      </c>
    </row>
    <row r="109" spans="2:11" ht="15.75" thickBot="1" x14ac:dyDescent="0.3">
      <c r="B109" s="16" t="str">
        <f>VLOOKUP(C109,'lookup (2)'!$A$1:$B$311,2, FALSE)</f>
        <v>Sotenäs</v>
      </c>
      <c r="C109" s="29" t="s">
        <v>169</v>
      </c>
      <c r="D109" s="30">
        <v>17</v>
      </c>
      <c r="E109" s="30">
        <v>2611176.4705882352</v>
      </c>
      <c r="H109" s="16" t="str">
        <f>VLOOKUP(I109,'lookup (2)'!$A$1:$B$311,2, FALSE)</f>
        <v>Åstorp</v>
      </c>
      <c r="I109" s="29" t="s">
        <v>406</v>
      </c>
      <c r="J109" s="30">
        <v>4</v>
      </c>
      <c r="K109" s="30">
        <v>483750</v>
      </c>
    </row>
    <row r="110" spans="2:11" ht="15.75" thickBot="1" x14ac:dyDescent="0.3">
      <c r="B110" s="16" t="str">
        <f>VLOOKUP(C110,'lookup (2)'!$A$1:$B$311,2, FALSE)</f>
        <v>Arvika</v>
      </c>
      <c r="C110" s="29" t="s">
        <v>500</v>
      </c>
      <c r="D110" s="30">
        <v>17</v>
      </c>
      <c r="E110" s="30">
        <v>820000</v>
      </c>
      <c r="H110" s="16" t="str">
        <f>VLOOKUP(I110,'lookup (2)'!$A$1:$B$311,2, FALSE)</f>
        <v>Båstad</v>
      </c>
      <c r="I110" s="29" t="s">
        <v>131</v>
      </c>
      <c r="J110" s="30">
        <v>31</v>
      </c>
      <c r="K110" s="30">
        <v>3354516.1290322579</v>
      </c>
    </row>
    <row r="111" spans="2:11" ht="15.75" thickBot="1" x14ac:dyDescent="0.3">
      <c r="B111" s="16" t="str">
        <f>VLOOKUP(C111,'lookup (2)'!$A$1:$B$311,2, FALSE)</f>
        <v>Örnsköldsvik</v>
      </c>
      <c r="C111" s="29" t="s">
        <v>267</v>
      </c>
      <c r="D111" s="30">
        <v>17</v>
      </c>
      <c r="E111" s="30">
        <v>1062117.6470588236</v>
      </c>
      <c r="H111" s="16" t="str">
        <f>VLOOKUP(I111,'lookup (2)'!$A$1:$B$311,2, FALSE)</f>
        <v>Malmö</v>
      </c>
      <c r="I111" s="29" t="s">
        <v>408</v>
      </c>
      <c r="J111" s="30">
        <v>4</v>
      </c>
      <c r="K111" s="30">
        <v>1540000</v>
      </c>
    </row>
    <row r="112" spans="2:11" ht="15.75" thickBot="1" x14ac:dyDescent="0.3">
      <c r="B112" s="16" t="str">
        <f>VLOOKUP(C112,'lookup (2)'!$A$1:$B$311,2, FALSE)</f>
        <v>Ulricehamn</v>
      </c>
      <c r="C112" s="29" t="s">
        <v>193</v>
      </c>
      <c r="D112" s="30">
        <v>16</v>
      </c>
      <c r="E112" s="30">
        <v>624375</v>
      </c>
      <c r="H112" s="16" t="str">
        <f>VLOOKUP(I112,'lookup (2)'!$A$1:$B$311,2, FALSE)</f>
        <v>Lund</v>
      </c>
      <c r="I112" s="29" t="s">
        <v>410</v>
      </c>
      <c r="J112" s="30">
        <v>2</v>
      </c>
      <c r="K112" s="30">
        <v>1390000</v>
      </c>
    </row>
    <row r="113" spans="2:11" ht="15.75" thickBot="1" x14ac:dyDescent="0.3">
      <c r="B113" s="16" t="str">
        <f>VLOOKUP(C113,'lookup (2)'!$A$1:$B$311,2, FALSE)</f>
        <v>Rättvik</v>
      </c>
      <c r="C113" s="29" t="s">
        <v>231</v>
      </c>
      <c r="D113" s="30">
        <v>16</v>
      </c>
      <c r="E113" s="30">
        <v>949687.5</v>
      </c>
      <c r="H113" s="16" t="str">
        <f>VLOOKUP(I113,'lookup (2)'!$A$1:$B$311,2, FALSE)</f>
        <v>Landskrona</v>
      </c>
      <c r="I113" s="29" t="s">
        <v>412</v>
      </c>
      <c r="J113" s="30">
        <v>9</v>
      </c>
      <c r="K113" s="30">
        <v>1103333.3333333333</v>
      </c>
    </row>
    <row r="114" spans="2:11" ht="15.75" thickBot="1" x14ac:dyDescent="0.3">
      <c r="B114" s="16" t="str">
        <f>VLOOKUP(C114,'lookup (2)'!$A$1:$B$311,2, FALSE)</f>
        <v>Ludvika</v>
      </c>
      <c r="C114" s="29" t="s">
        <v>245</v>
      </c>
      <c r="D114" s="30">
        <v>16</v>
      </c>
      <c r="E114" s="30">
        <v>711562.5</v>
      </c>
      <c r="H114" s="16" t="str">
        <f>VLOOKUP(I114,'lookup (2)'!$A$1:$B$311,2, FALSE)</f>
        <v>Helsingborg</v>
      </c>
      <c r="I114" s="29" t="s">
        <v>414</v>
      </c>
      <c r="J114" s="30">
        <v>1</v>
      </c>
      <c r="K114" s="30">
        <v>695000</v>
      </c>
    </row>
    <row r="115" spans="2:11" ht="15.75" thickBot="1" x14ac:dyDescent="0.3">
      <c r="B115" s="16" t="str">
        <f>VLOOKUP(C115,'lookup (2)'!$A$1:$B$311,2, FALSE)</f>
        <v>Härjedalen</v>
      </c>
      <c r="C115" s="29" t="s">
        <v>571</v>
      </c>
      <c r="D115" s="30">
        <v>16</v>
      </c>
      <c r="E115" s="30">
        <v>1041250</v>
      </c>
      <c r="H115" s="16" t="str">
        <f>VLOOKUP(I115,'lookup (2)'!$A$1:$B$311,2, FALSE)</f>
        <v>Höganäs</v>
      </c>
      <c r="I115" s="29" t="s">
        <v>133</v>
      </c>
      <c r="J115" s="30">
        <v>12</v>
      </c>
      <c r="K115" s="30">
        <v>2167916.666666667</v>
      </c>
    </row>
    <row r="116" spans="2:11" ht="15.75" thickBot="1" x14ac:dyDescent="0.3">
      <c r="B116" s="16" t="str">
        <f>VLOOKUP(C116,'lookup (2)'!$A$1:$B$311,2, FALSE)</f>
        <v>Gislaved</v>
      </c>
      <c r="C116" s="29" t="s">
        <v>332</v>
      </c>
      <c r="D116" s="30">
        <v>15</v>
      </c>
      <c r="E116" s="30">
        <v>888128</v>
      </c>
      <c r="H116" s="16" t="str">
        <f>VLOOKUP(I116,'lookup (2)'!$A$1:$B$311,2, FALSE)</f>
        <v>Eslöv</v>
      </c>
      <c r="I116" s="29" t="s">
        <v>416</v>
      </c>
      <c r="J116" s="30">
        <v>2</v>
      </c>
      <c r="K116" s="30">
        <v>598750</v>
      </c>
    </row>
    <row r="117" spans="2:11" ht="15.75" thickBot="1" x14ac:dyDescent="0.3">
      <c r="B117" s="16" t="str">
        <f>VLOOKUP(C117,'lookup (2)'!$A$1:$B$311,2, FALSE)</f>
        <v>Nässjö</v>
      </c>
      <c r="C117" s="29" t="s">
        <v>89</v>
      </c>
      <c r="D117" s="30">
        <v>15</v>
      </c>
      <c r="E117" s="30">
        <v>713333.33333333337</v>
      </c>
      <c r="H117" s="16" t="str">
        <f>VLOOKUP(I117,'lookup (2)'!$A$1:$B$311,2, FALSE)</f>
        <v>Ystad</v>
      </c>
      <c r="I117" s="29" t="s">
        <v>135</v>
      </c>
      <c r="J117" s="30">
        <v>32</v>
      </c>
      <c r="K117" s="30">
        <v>1722875</v>
      </c>
    </row>
    <row r="118" spans="2:11" ht="15.75" thickBot="1" x14ac:dyDescent="0.3">
      <c r="B118" s="16" t="str">
        <f>VLOOKUP(C118,'lookup (2)'!$A$1:$B$311,2, FALSE)</f>
        <v>Ljusdal</v>
      </c>
      <c r="C118" s="29" t="s">
        <v>249</v>
      </c>
      <c r="D118" s="30">
        <v>15</v>
      </c>
      <c r="E118" s="30">
        <v>368666.66666666674</v>
      </c>
      <c r="H118" s="16" t="str">
        <f>VLOOKUP(I118,'lookup (2)'!$A$1:$B$311,2, FALSE)</f>
        <v>Trelleborg</v>
      </c>
      <c r="I118" s="29" t="s">
        <v>137</v>
      </c>
      <c r="J118" s="30">
        <v>16</v>
      </c>
      <c r="K118" s="30">
        <v>1343125</v>
      </c>
    </row>
    <row r="119" spans="2:11" ht="15.75" thickBot="1" x14ac:dyDescent="0.3">
      <c r="B119" s="16" t="str">
        <f>VLOOKUP(C119,'lookup (2)'!$A$1:$B$311,2, FALSE)</f>
        <v>Karlshamn</v>
      </c>
      <c r="C119" s="29" t="s">
        <v>378</v>
      </c>
      <c r="D119" s="30">
        <v>14</v>
      </c>
      <c r="E119" s="30">
        <v>920000</v>
      </c>
      <c r="H119" s="16" t="str">
        <f>VLOOKUP(I119,'lookup (2)'!$A$1:$B$311,2, FALSE)</f>
        <v>Kristianstad</v>
      </c>
      <c r="I119" s="29" t="s">
        <v>139</v>
      </c>
      <c r="J119" s="30">
        <v>60</v>
      </c>
      <c r="K119" s="30">
        <v>1743333.3333333333</v>
      </c>
    </row>
    <row r="120" spans="2:11" ht="15.75" thickBot="1" x14ac:dyDescent="0.3">
      <c r="B120" s="16" t="str">
        <f>VLOOKUP(C120,'lookup (2)'!$A$1:$B$311,2, FALSE)</f>
        <v>Ystad</v>
      </c>
      <c r="C120" s="29" t="s">
        <v>135</v>
      </c>
      <c r="D120" s="30">
        <v>14</v>
      </c>
      <c r="E120" s="30">
        <v>1304285.7142857143</v>
      </c>
      <c r="H120" s="16" t="str">
        <f>VLOOKUP(I120,'lookup (2)'!$A$1:$B$311,2, FALSE)</f>
        <v>Simrishamn</v>
      </c>
      <c r="I120" s="29" t="s">
        <v>141</v>
      </c>
      <c r="J120" s="30">
        <v>37</v>
      </c>
      <c r="K120" s="30">
        <v>1778783.7837837837</v>
      </c>
    </row>
    <row r="121" spans="2:11" ht="15.75" thickBot="1" x14ac:dyDescent="0.3">
      <c r="B121" s="16" t="str">
        <f>VLOOKUP(C121,'lookup (2)'!$A$1:$B$311,2, FALSE)</f>
        <v>Lilla Edet</v>
      </c>
      <c r="C121" s="29" t="s">
        <v>450</v>
      </c>
      <c r="D121" s="30">
        <v>14</v>
      </c>
      <c r="E121" s="30">
        <v>792857.14285714284</v>
      </c>
      <c r="H121" s="16" t="str">
        <f>VLOOKUP(I121,'lookup (2)'!$A$1:$B$311,2, FALSE)</f>
        <v>Ängelholm</v>
      </c>
      <c r="I121" s="29" t="s">
        <v>143</v>
      </c>
      <c r="J121" s="30">
        <v>17</v>
      </c>
      <c r="K121" s="30">
        <v>1541470.588235294</v>
      </c>
    </row>
    <row r="122" spans="2:11" ht="15.75" thickBot="1" x14ac:dyDescent="0.3">
      <c r="B122" s="16" t="str">
        <f>VLOOKUP(C122,'lookup (2)'!$A$1:$B$311,2, FALSE)</f>
        <v>Alingsås</v>
      </c>
      <c r="C122" s="29" t="s">
        <v>466</v>
      </c>
      <c r="D122" s="30">
        <v>14</v>
      </c>
      <c r="E122" s="30">
        <v>1220357.142857143</v>
      </c>
      <c r="H122" s="16" t="str">
        <f>VLOOKUP(I122,'lookup (2)'!$A$1:$B$311,2, FALSE)</f>
        <v>Hässleholm</v>
      </c>
      <c r="I122" s="29" t="s">
        <v>145</v>
      </c>
      <c r="J122" s="30">
        <v>18</v>
      </c>
      <c r="K122" s="30">
        <v>658222.22222222225</v>
      </c>
    </row>
    <row r="123" spans="2:11" ht="15.75" thickBot="1" x14ac:dyDescent="0.3">
      <c r="B123" s="16" t="str">
        <f>VLOOKUP(C123,'lookup (2)'!$A$1:$B$311,2, FALSE)</f>
        <v>Lindesberg</v>
      </c>
      <c r="C123" s="29" t="s">
        <v>520</v>
      </c>
      <c r="D123" s="30">
        <v>14</v>
      </c>
      <c r="E123" s="30">
        <v>577857.14285714284</v>
      </c>
      <c r="H123" s="16" t="str">
        <f>VLOOKUP(I123,'lookup (2)'!$A$1:$B$311,2, FALSE)</f>
        <v>Hylte</v>
      </c>
      <c r="I123" s="29" t="s">
        <v>418</v>
      </c>
      <c r="J123" s="30">
        <v>2</v>
      </c>
      <c r="K123" s="30">
        <v>547500</v>
      </c>
    </row>
    <row r="124" spans="2:11" ht="15.75" thickBot="1" x14ac:dyDescent="0.3">
      <c r="B124" s="16" t="str">
        <f>VLOOKUP(C124,'lookup (2)'!$A$1:$B$311,2, FALSE)</f>
        <v>Smedjebacken</v>
      </c>
      <c r="C124" s="29" t="s">
        <v>235</v>
      </c>
      <c r="D124" s="30">
        <v>14</v>
      </c>
      <c r="E124" s="30">
        <v>662857.14285714284</v>
      </c>
      <c r="H124" s="16" t="str">
        <f>VLOOKUP(I124,'lookup (2)'!$A$1:$B$311,2, FALSE)</f>
        <v>Halmstad</v>
      </c>
      <c r="I124" s="29" t="s">
        <v>149</v>
      </c>
      <c r="J124" s="30">
        <v>40</v>
      </c>
      <c r="K124" s="30">
        <v>2690625</v>
      </c>
    </row>
    <row r="125" spans="2:11" ht="15.75" thickBot="1" x14ac:dyDescent="0.3">
      <c r="B125" s="16" t="str">
        <f>VLOOKUP(C125,'lookup (2)'!$A$1:$B$311,2, FALSE)</f>
        <v>Härnösand</v>
      </c>
      <c r="C125" s="29" t="s">
        <v>558</v>
      </c>
      <c r="D125" s="30">
        <v>14</v>
      </c>
      <c r="E125" s="30">
        <v>811785.7142857142</v>
      </c>
      <c r="H125" s="16" t="str">
        <f>VLOOKUP(I125,'lookup (2)'!$A$1:$B$311,2, FALSE)</f>
        <v>Laholm</v>
      </c>
      <c r="I125" s="29" t="s">
        <v>151</v>
      </c>
      <c r="J125" s="30">
        <v>52</v>
      </c>
      <c r="K125" s="30">
        <v>1522115.3846153845</v>
      </c>
    </row>
    <row r="126" spans="2:11" ht="15.75" thickBot="1" x14ac:dyDescent="0.3">
      <c r="B126" s="16" t="str">
        <f>VLOOKUP(C126,'lookup (2)'!$A$1:$B$311,2, FALSE)</f>
        <v>Värnamo</v>
      </c>
      <c r="C126" s="29" t="s">
        <v>336</v>
      </c>
      <c r="D126" s="30">
        <v>13</v>
      </c>
      <c r="E126" s="30">
        <v>1147692.3076923077</v>
      </c>
      <c r="H126" s="16" t="str">
        <f>VLOOKUP(I126,'lookup (2)'!$A$1:$B$311,2, FALSE)</f>
        <v>Falkenberg</v>
      </c>
      <c r="I126" s="29" t="s">
        <v>153</v>
      </c>
      <c r="J126" s="30">
        <v>42</v>
      </c>
      <c r="K126" s="30">
        <v>2020071.4285714284</v>
      </c>
    </row>
    <row r="127" spans="2:11" ht="15.75" thickBot="1" x14ac:dyDescent="0.3">
      <c r="B127" s="16" t="str">
        <f>VLOOKUP(C127,'lookup (2)'!$A$1:$B$311,2, FALSE)</f>
        <v>Vetlanda</v>
      </c>
      <c r="C127" s="29" t="s">
        <v>340</v>
      </c>
      <c r="D127" s="30">
        <v>13</v>
      </c>
      <c r="E127" s="30">
        <v>412307.69230769237</v>
      </c>
      <c r="H127" s="16" t="str">
        <f>VLOOKUP(I127,'lookup (2)'!$A$1:$B$311,2, FALSE)</f>
        <v>Varberg</v>
      </c>
      <c r="I127" s="29" t="s">
        <v>155</v>
      </c>
      <c r="J127" s="30">
        <v>75</v>
      </c>
      <c r="K127" s="30">
        <v>1744470.7333333334</v>
      </c>
    </row>
    <row r="128" spans="2:11" ht="15.75" thickBot="1" x14ac:dyDescent="0.3">
      <c r="B128" s="16" t="str">
        <f>VLOOKUP(C128,'lookup (2)'!$A$1:$B$311,2, FALSE)</f>
        <v>Mönsterås</v>
      </c>
      <c r="C128" s="29" t="s">
        <v>99</v>
      </c>
      <c r="D128" s="30">
        <v>13</v>
      </c>
      <c r="E128" s="30">
        <v>741923.07692307699</v>
      </c>
      <c r="H128" s="16" t="str">
        <f>VLOOKUP(I128,'lookup (2)'!$A$1:$B$311,2, FALSE)</f>
        <v>Kungsbacka</v>
      </c>
      <c r="I128" s="29" t="s">
        <v>157</v>
      </c>
      <c r="J128" s="30">
        <v>61</v>
      </c>
      <c r="K128" s="30">
        <v>1890590.1639344261</v>
      </c>
    </row>
    <row r="129" spans="2:11" ht="15.75" thickBot="1" x14ac:dyDescent="0.3">
      <c r="B129" s="16" t="str">
        <f>VLOOKUP(C129,'lookup (2)'!$A$1:$B$311,2, FALSE)</f>
        <v>Tomelilla</v>
      </c>
      <c r="C129" s="29" t="s">
        <v>129</v>
      </c>
      <c r="D129" s="30">
        <v>13</v>
      </c>
      <c r="E129" s="30">
        <v>850000</v>
      </c>
      <c r="H129" s="16" t="str">
        <f>VLOOKUP(I129,'lookup (2)'!$A$1:$B$311,2, FALSE)</f>
        <v>Härryda</v>
      </c>
      <c r="I129" s="29" t="s">
        <v>161</v>
      </c>
      <c r="J129" s="30">
        <v>30</v>
      </c>
      <c r="K129" s="30">
        <v>1717500</v>
      </c>
    </row>
    <row r="130" spans="2:11" ht="15.75" thickBot="1" x14ac:dyDescent="0.3">
      <c r="B130" s="16" t="str">
        <f>VLOOKUP(C130,'lookup (2)'!$A$1:$B$311,2, FALSE)</f>
        <v>Årjäng</v>
      </c>
      <c r="C130" s="29" t="s">
        <v>203</v>
      </c>
      <c r="D130" s="30">
        <v>13</v>
      </c>
      <c r="E130" s="30">
        <v>808846.15384615387</v>
      </c>
      <c r="H130" s="16" t="str">
        <f>VLOOKUP(I130,'lookup (2)'!$A$1:$B$311,2, FALSE)</f>
        <v>Partille</v>
      </c>
      <c r="I130" s="29" t="s">
        <v>420</v>
      </c>
      <c r="J130" s="30">
        <v>1</v>
      </c>
      <c r="K130" s="30">
        <v>2600000</v>
      </c>
    </row>
    <row r="131" spans="2:11" ht="15.75" thickBot="1" x14ac:dyDescent="0.3">
      <c r="B131" s="16" t="str">
        <f>VLOOKUP(C131,'lookup (2)'!$A$1:$B$311,2, FALSE)</f>
        <v>Kristinehamn</v>
      </c>
      <c r="C131" s="29" t="s">
        <v>494</v>
      </c>
      <c r="D131" s="30">
        <v>13</v>
      </c>
      <c r="E131" s="30">
        <v>580769.23076923087</v>
      </c>
      <c r="H131" s="16" t="str">
        <f>VLOOKUP(I131,'lookup (2)'!$A$1:$B$311,2, FALSE)</f>
        <v>Öckerö</v>
      </c>
      <c r="I131" s="29" t="s">
        <v>422</v>
      </c>
      <c r="J131" s="30">
        <v>3</v>
      </c>
      <c r="K131" s="30">
        <v>3033333.3333333335</v>
      </c>
    </row>
    <row r="132" spans="2:11" ht="15.75" thickBot="1" x14ac:dyDescent="0.3">
      <c r="B132" s="16" t="str">
        <f>VLOOKUP(C132,'lookup (2)'!$A$1:$B$311,2, FALSE)</f>
        <v>Lekeberg</v>
      </c>
      <c r="C132" s="29" t="s">
        <v>502</v>
      </c>
      <c r="D132" s="30">
        <v>13</v>
      </c>
      <c r="E132" s="30">
        <v>702884.61538461549</v>
      </c>
      <c r="H132" s="16" t="str">
        <f>VLOOKUP(I132,'lookup (2)'!$A$1:$B$311,2, FALSE)</f>
        <v>Stenungsund</v>
      </c>
      <c r="I132" s="29" t="s">
        <v>163</v>
      </c>
      <c r="J132" s="30">
        <v>18</v>
      </c>
      <c r="K132" s="30">
        <v>1492305.5555555555</v>
      </c>
    </row>
    <row r="133" spans="2:11" ht="15.75" thickBot="1" x14ac:dyDescent="0.3">
      <c r="B133" s="16" t="str">
        <f>VLOOKUP(C133,'lookup (2)'!$A$1:$B$311,2, FALSE)</f>
        <v>Hedemora</v>
      </c>
      <c r="C133" s="29" t="s">
        <v>542</v>
      </c>
      <c r="D133" s="30">
        <v>13</v>
      </c>
      <c r="E133" s="30">
        <v>556923.07692307699</v>
      </c>
      <c r="H133" s="16" t="str">
        <f>VLOOKUP(I133,'lookup (2)'!$A$1:$B$311,2, FALSE)</f>
        <v>Tjörn</v>
      </c>
      <c r="I133" s="29" t="s">
        <v>165</v>
      </c>
      <c r="J133" s="30">
        <v>35</v>
      </c>
      <c r="K133" s="30">
        <v>2046857.142857143</v>
      </c>
    </row>
    <row r="134" spans="2:11" ht="15.75" thickBot="1" x14ac:dyDescent="0.3">
      <c r="B134" s="16" t="str">
        <f>VLOOKUP(C134,'lookup (2)'!$A$1:$B$311,2, FALSE)</f>
        <v>Höganäs</v>
      </c>
      <c r="C134" s="29" t="s">
        <v>133</v>
      </c>
      <c r="D134" s="30">
        <v>12</v>
      </c>
      <c r="E134" s="30">
        <v>2529375</v>
      </c>
      <c r="H134" s="16" t="str">
        <f>VLOOKUP(I134,'lookup (2)'!$A$1:$B$311,2, FALSE)</f>
        <v>Orust</v>
      </c>
      <c r="I134" s="29" t="s">
        <v>167</v>
      </c>
      <c r="J134" s="30">
        <v>61</v>
      </c>
      <c r="K134" s="30">
        <v>1917038.2459016393</v>
      </c>
    </row>
    <row r="135" spans="2:11" ht="15.75" thickBot="1" x14ac:dyDescent="0.3">
      <c r="B135" s="16" t="str">
        <f>VLOOKUP(C135,'lookup (2)'!$A$1:$B$311,2, FALSE)</f>
        <v>Avesta</v>
      </c>
      <c r="C135" s="29" t="s">
        <v>544</v>
      </c>
      <c r="D135" s="30">
        <v>12</v>
      </c>
      <c r="E135" s="30">
        <v>663000</v>
      </c>
      <c r="H135" s="16" t="str">
        <f>VLOOKUP(I135,'lookup (2)'!$A$1:$B$311,2, FALSE)</f>
        <v>Sotenäs</v>
      </c>
      <c r="I135" s="29" t="s">
        <v>169</v>
      </c>
      <c r="J135" s="30">
        <v>28</v>
      </c>
      <c r="K135" s="30">
        <v>2959642.8571428568</v>
      </c>
    </row>
    <row r="136" spans="2:11" ht="15.75" thickBot="1" x14ac:dyDescent="0.3">
      <c r="B136" s="16" t="str">
        <f>VLOOKUP(C136,'lookup (2)'!$A$1:$B$311,2, FALSE)</f>
        <v>Nordanstig</v>
      </c>
      <c r="C136" s="29" t="s">
        <v>552</v>
      </c>
      <c r="D136" s="30">
        <v>12</v>
      </c>
      <c r="E136" s="30">
        <v>526250</v>
      </c>
      <c r="H136" s="16" t="str">
        <f>VLOOKUP(I136,'lookup (2)'!$A$1:$B$311,2, FALSE)</f>
        <v>Munkedal</v>
      </c>
      <c r="I136" s="29" t="s">
        <v>424</v>
      </c>
      <c r="J136" s="30">
        <v>16</v>
      </c>
      <c r="K136" s="30">
        <v>986875</v>
      </c>
    </row>
    <row r="137" spans="2:11" ht="15.75" thickBot="1" x14ac:dyDescent="0.3">
      <c r="B137" s="16" t="str">
        <f>VLOOKUP(C137,'lookup (2)'!$A$1:$B$311,2, FALSE)</f>
        <v>Växjö</v>
      </c>
      <c r="C137" s="29" t="s">
        <v>358</v>
      </c>
      <c r="D137" s="30">
        <v>11</v>
      </c>
      <c r="E137" s="30">
        <v>1274090.9090909092</v>
      </c>
      <c r="H137" s="16" t="str">
        <f>VLOOKUP(I137,'lookup (2)'!$A$1:$B$311,2, FALSE)</f>
        <v>Tanum</v>
      </c>
      <c r="I137" s="29" t="s">
        <v>171</v>
      </c>
      <c r="J137" s="30">
        <v>65</v>
      </c>
      <c r="K137" s="30">
        <v>2856038.4615384615</v>
      </c>
    </row>
    <row r="138" spans="2:11" ht="15.75" thickBot="1" x14ac:dyDescent="0.3">
      <c r="B138" s="16" t="str">
        <f>VLOOKUP(C138,'lookup (2)'!$A$1:$B$311,2, FALSE)</f>
        <v>Klippan</v>
      </c>
      <c r="C138" s="29" t="s">
        <v>404</v>
      </c>
      <c r="D138" s="30">
        <v>11</v>
      </c>
      <c r="E138" s="30">
        <v>816818.18181818177</v>
      </c>
      <c r="H138" s="16" t="str">
        <f>VLOOKUP(I138,'lookup (2)'!$A$1:$B$311,2, FALSE)</f>
        <v>Dals-Ed</v>
      </c>
      <c r="I138" s="29" t="s">
        <v>426</v>
      </c>
      <c r="J138" s="30">
        <v>11</v>
      </c>
      <c r="K138" s="30">
        <v>573800</v>
      </c>
    </row>
    <row r="139" spans="2:11" ht="15.75" thickBot="1" x14ac:dyDescent="0.3">
      <c r="B139" s="16" t="str">
        <f>VLOOKUP(C139,'lookup (2)'!$A$1:$B$311,2, FALSE)</f>
        <v>Kil</v>
      </c>
      <c r="C139" s="29" t="s">
        <v>480</v>
      </c>
      <c r="D139" s="30">
        <v>11</v>
      </c>
      <c r="E139" s="30">
        <v>587500</v>
      </c>
      <c r="H139" s="16" t="str">
        <f>VLOOKUP(I139,'lookup (2)'!$A$1:$B$311,2, FALSE)</f>
        <v>Färgelanda</v>
      </c>
      <c r="I139" s="29" t="s">
        <v>428</v>
      </c>
      <c r="J139" s="30">
        <v>13</v>
      </c>
      <c r="K139" s="30">
        <v>527307.69230769237</v>
      </c>
    </row>
    <row r="140" spans="2:11" ht="15.75" thickBot="1" x14ac:dyDescent="0.3">
      <c r="B140" s="16" t="str">
        <f>VLOOKUP(C140,'lookup (2)'!$A$1:$B$311,2, FALSE)</f>
        <v>Leksand</v>
      </c>
      <c r="C140" s="29" t="s">
        <v>229</v>
      </c>
      <c r="D140" s="30">
        <v>11</v>
      </c>
      <c r="E140" s="30">
        <v>730000</v>
      </c>
      <c r="H140" s="16" t="str">
        <f>VLOOKUP(I140,'lookup (2)'!$A$1:$B$311,2, FALSE)</f>
        <v>Ale</v>
      </c>
      <c r="I140" s="29" t="s">
        <v>430</v>
      </c>
      <c r="J140" s="30">
        <v>11</v>
      </c>
      <c r="K140" s="30">
        <v>558636.36363636365</v>
      </c>
    </row>
    <row r="141" spans="2:11" ht="15.75" thickBot="1" x14ac:dyDescent="0.3">
      <c r="B141" s="16" t="str">
        <f>VLOOKUP(C141,'lookup (2)'!$A$1:$B$311,2, FALSE)</f>
        <v>Säter</v>
      </c>
      <c r="C141" s="29" t="s">
        <v>243</v>
      </c>
      <c r="D141" s="30">
        <v>11</v>
      </c>
      <c r="E141" s="30">
        <v>646818.18181818188</v>
      </c>
      <c r="H141" s="16" t="str">
        <f>VLOOKUP(I141,'lookup (2)'!$A$1:$B$311,2, FALSE)</f>
        <v>Lerum</v>
      </c>
      <c r="I141" s="29" t="s">
        <v>173</v>
      </c>
      <c r="J141" s="30">
        <v>12</v>
      </c>
      <c r="K141" s="30">
        <v>1287708.3333333333</v>
      </c>
    </row>
    <row r="142" spans="2:11" ht="15.75" thickBot="1" x14ac:dyDescent="0.3">
      <c r="B142" s="16" t="str">
        <f>VLOOKUP(C142,'lookup (2)'!$A$1:$B$311,2, FALSE)</f>
        <v>Kramfors</v>
      </c>
      <c r="C142" s="29" t="s">
        <v>265</v>
      </c>
      <c r="D142" s="30">
        <v>11</v>
      </c>
      <c r="E142" s="30">
        <v>612818.18181818188</v>
      </c>
      <c r="H142" s="16" t="str">
        <f>VLOOKUP(I142,'lookup (2)'!$A$1:$B$311,2, FALSE)</f>
        <v>Vårgårda</v>
      </c>
      <c r="I142" s="29" t="s">
        <v>432</v>
      </c>
      <c r="J142" s="30">
        <v>8</v>
      </c>
      <c r="K142" s="30">
        <v>891250</v>
      </c>
    </row>
    <row r="143" spans="2:11" ht="15.75" thickBot="1" x14ac:dyDescent="0.3">
      <c r="B143" s="16" t="str">
        <f>VLOOKUP(C143,'lookup (2)'!$A$1:$B$311,2, FALSE)</f>
        <v>Boden</v>
      </c>
      <c r="C143" s="29" t="s">
        <v>620</v>
      </c>
      <c r="D143" s="30">
        <v>11</v>
      </c>
      <c r="E143" s="30">
        <v>349545.45454545459</v>
      </c>
      <c r="H143" s="16" t="str">
        <f>VLOOKUP(I143,'lookup (2)'!$A$1:$B$311,2, FALSE)</f>
        <v>Bollebygd</v>
      </c>
      <c r="I143" s="29" t="s">
        <v>434</v>
      </c>
      <c r="J143" s="30">
        <v>8</v>
      </c>
      <c r="K143" s="30">
        <v>1193125</v>
      </c>
    </row>
    <row r="144" spans="2:11" ht="15.75" thickBot="1" x14ac:dyDescent="0.3">
      <c r="B144" s="16" t="str">
        <f>VLOOKUP(C144,'lookup (2)'!$A$1:$B$311,2, FALSE)</f>
        <v>Knivsta</v>
      </c>
      <c r="C144" s="29" t="s">
        <v>312</v>
      </c>
      <c r="D144" s="30">
        <v>10</v>
      </c>
      <c r="E144" s="30">
        <v>1122500</v>
      </c>
      <c r="H144" s="16" t="str">
        <f>VLOOKUP(I144,'lookup (2)'!$A$1:$B$311,2, FALSE)</f>
        <v>Grästorp</v>
      </c>
      <c r="I144" s="29" t="s">
        <v>436</v>
      </c>
      <c r="J144" s="30">
        <v>3</v>
      </c>
      <c r="K144" s="30">
        <v>486666.66666666669</v>
      </c>
    </row>
    <row r="145" spans="2:11" ht="15.75" thickBot="1" x14ac:dyDescent="0.3">
      <c r="B145" s="16" t="str">
        <f>VLOOKUP(C145,'lookup (2)'!$A$1:$B$311,2, FALSE)</f>
        <v>Lerum</v>
      </c>
      <c r="C145" s="29" t="s">
        <v>173</v>
      </c>
      <c r="D145" s="30">
        <v>10</v>
      </c>
      <c r="E145" s="30">
        <v>1367000</v>
      </c>
      <c r="H145" s="16" t="str">
        <f>VLOOKUP(I145,'lookup (2)'!$A$1:$B$311,2, FALSE)</f>
        <v>Essunga</v>
      </c>
      <c r="I145" s="29" t="s">
        <v>438</v>
      </c>
      <c r="J145" s="30">
        <v>1</v>
      </c>
      <c r="K145" s="30">
        <v>250000</v>
      </c>
    </row>
    <row r="146" spans="2:11" ht="15.75" thickBot="1" x14ac:dyDescent="0.3">
      <c r="B146" s="16" t="str">
        <f>VLOOKUP(C146,'lookup (2)'!$A$1:$B$311,2, FALSE)</f>
        <v>Karlsborg</v>
      </c>
      <c r="C146" s="29" t="s">
        <v>440</v>
      </c>
      <c r="D146" s="30">
        <v>10</v>
      </c>
      <c r="E146" s="30">
        <v>495600</v>
      </c>
      <c r="H146" s="16" t="str">
        <f>VLOOKUP(I146,'lookup (2)'!$A$1:$B$311,2, FALSE)</f>
        <v>Karlsborg</v>
      </c>
      <c r="I146" s="29" t="s">
        <v>440</v>
      </c>
      <c r="J146" s="30">
        <v>12</v>
      </c>
      <c r="K146" s="30">
        <v>839583.33333333337</v>
      </c>
    </row>
    <row r="147" spans="2:11" ht="15.75" thickBot="1" x14ac:dyDescent="0.3">
      <c r="B147" s="16" t="str">
        <f>VLOOKUP(C147,'lookup (2)'!$A$1:$B$311,2, FALSE)</f>
        <v>Bengtsfors</v>
      </c>
      <c r="C147" s="29" t="s">
        <v>446</v>
      </c>
      <c r="D147" s="30">
        <v>10</v>
      </c>
      <c r="E147" s="30">
        <v>646000</v>
      </c>
      <c r="H147" s="16" t="str">
        <f>VLOOKUP(I147,'lookup (2)'!$A$1:$B$311,2, FALSE)</f>
        <v>Gullspång</v>
      </c>
      <c r="I147" s="29" t="s">
        <v>442</v>
      </c>
      <c r="J147" s="30">
        <v>6</v>
      </c>
      <c r="K147" s="30">
        <v>725000</v>
      </c>
    </row>
    <row r="148" spans="2:11" ht="15.75" thickBot="1" x14ac:dyDescent="0.3">
      <c r="B148" s="16" t="str">
        <f>VLOOKUP(C148,'lookup (2)'!$A$1:$B$311,2, FALSE)</f>
        <v>Trollhättan</v>
      </c>
      <c r="C148" s="29" t="s">
        <v>464</v>
      </c>
      <c r="D148" s="30">
        <v>10</v>
      </c>
      <c r="E148" s="30">
        <v>713500</v>
      </c>
      <c r="H148" s="16" t="str">
        <f>VLOOKUP(I148,'lookup (2)'!$A$1:$B$311,2, FALSE)</f>
        <v>Tranemo</v>
      </c>
      <c r="I148" s="29" t="s">
        <v>444</v>
      </c>
      <c r="J148" s="30">
        <v>7</v>
      </c>
      <c r="K148" s="30">
        <v>647142.85714285716</v>
      </c>
    </row>
    <row r="149" spans="2:11" ht="15.75" thickBot="1" x14ac:dyDescent="0.3">
      <c r="B149" s="16" t="str">
        <f>VLOOKUP(C149,'lookup (2)'!$A$1:$B$311,2, FALSE)</f>
        <v>Lidköping</v>
      </c>
      <c r="C149" s="29" t="s">
        <v>195</v>
      </c>
      <c r="D149" s="30">
        <v>10</v>
      </c>
      <c r="E149" s="30">
        <v>1014500</v>
      </c>
      <c r="H149" s="16" t="str">
        <f>VLOOKUP(I149,'lookup (2)'!$A$1:$B$311,2, FALSE)</f>
        <v>Bengtsfors</v>
      </c>
      <c r="I149" s="29" t="s">
        <v>446</v>
      </c>
      <c r="J149" s="30">
        <v>4</v>
      </c>
      <c r="K149" s="30">
        <v>722500</v>
      </c>
    </row>
    <row r="150" spans="2:11" ht="15.75" thickBot="1" x14ac:dyDescent="0.3">
      <c r="B150" s="16" t="str">
        <f>VLOOKUP(C150,'lookup (2)'!$A$1:$B$311,2, FALSE)</f>
        <v>Skövde</v>
      </c>
      <c r="C150" s="29" t="s">
        <v>197</v>
      </c>
      <c r="D150" s="30">
        <v>10</v>
      </c>
      <c r="E150" s="30">
        <v>789500</v>
      </c>
      <c r="H150" s="16" t="str">
        <f>VLOOKUP(I150,'lookup (2)'!$A$1:$B$311,2, FALSE)</f>
        <v>Mellerud</v>
      </c>
      <c r="I150" s="29" t="s">
        <v>448</v>
      </c>
      <c r="J150" s="30">
        <v>17</v>
      </c>
      <c r="K150" s="30">
        <v>758529.4117647059</v>
      </c>
    </row>
    <row r="151" spans="2:11" ht="15.75" thickBot="1" x14ac:dyDescent="0.3">
      <c r="B151" s="16" t="str">
        <f>VLOOKUP(C151,'lookup (2)'!$A$1:$B$311,2, FALSE)</f>
        <v>Nora</v>
      </c>
      <c r="C151" s="29" t="s">
        <v>518</v>
      </c>
      <c r="D151" s="30">
        <v>10</v>
      </c>
      <c r="E151" s="30">
        <v>1166500</v>
      </c>
      <c r="H151" s="16" t="str">
        <f>VLOOKUP(I151,'lookup (2)'!$A$1:$B$311,2, FALSE)</f>
        <v>Lilla Edet</v>
      </c>
      <c r="I151" s="29" t="s">
        <v>450</v>
      </c>
      <c r="J151" s="30">
        <v>18</v>
      </c>
      <c r="K151" s="30">
        <v>876111.11111111112</v>
      </c>
    </row>
    <row r="152" spans="2:11" ht="15.75" thickBot="1" x14ac:dyDescent="0.3">
      <c r="B152" s="16" t="str">
        <f>VLOOKUP(C152,'lookup (2)'!$A$1:$B$311,2, FALSE)</f>
        <v>Ockelbo</v>
      </c>
      <c r="C152" s="29" t="s">
        <v>546</v>
      </c>
      <c r="D152" s="30">
        <v>10</v>
      </c>
      <c r="E152" s="30">
        <v>481000</v>
      </c>
      <c r="H152" s="16" t="str">
        <f>VLOOKUP(I152,'lookup (2)'!$A$1:$B$311,2, FALSE)</f>
        <v>Mark</v>
      </c>
      <c r="I152" s="29" t="s">
        <v>175</v>
      </c>
      <c r="J152" s="30">
        <v>40</v>
      </c>
      <c r="K152" s="30">
        <v>909875</v>
      </c>
    </row>
    <row r="153" spans="2:11" ht="15.75" thickBot="1" x14ac:dyDescent="0.3">
      <c r="B153" s="16" t="str">
        <f>VLOOKUP(C153,'lookup (2)'!$A$1:$B$311,2, FALSE)</f>
        <v>Ovanåker</v>
      </c>
      <c r="C153" s="29" t="s">
        <v>550</v>
      </c>
      <c r="D153" s="30">
        <v>10</v>
      </c>
      <c r="E153" s="30">
        <v>449000</v>
      </c>
      <c r="H153" s="16" t="str">
        <f>VLOOKUP(I153,'lookup (2)'!$A$1:$B$311,2, FALSE)</f>
        <v>Svenljunga</v>
      </c>
      <c r="I153" s="29" t="s">
        <v>452</v>
      </c>
      <c r="J153" s="30">
        <v>13</v>
      </c>
      <c r="K153" s="30">
        <v>725000</v>
      </c>
    </row>
    <row r="154" spans="2:11" ht="15.75" thickBot="1" x14ac:dyDescent="0.3">
      <c r="B154" s="16" t="str">
        <f>VLOOKUP(C154,'lookup (2)'!$A$1:$B$311,2, FALSE)</f>
        <v>Robertsfors</v>
      </c>
      <c r="C154" s="29" t="s">
        <v>580</v>
      </c>
      <c r="D154" s="30">
        <v>10</v>
      </c>
      <c r="E154" s="30">
        <v>841000</v>
      </c>
      <c r="H154" s="16" t="str">
        <f>VLOOKUP(I154,'lookup (2)'!$A$1:$B$311,2, FALSE)</f>
        <v>Herrljunga</v>
      </c>
      <c r="I154" s="29" t="s">
        <v>454</v>
      </c>
      <c r="J154" s="30">
        <v>5</v>
      </c>
      <c r="K154" s="30">
        <v>354000</v>
      </c>
    </row>
    <row r="155" spans="2:11" ht="15.75" thickBot="1" x14ac:dyDescent="0.3">
      <c r="B155" s="16" t="str">
        <f>VLOOKUP(C155,'lookup (2)'!$A$1:$B$311,2, FALSE)</f>
        <v>Landskrona</v>
      </c>
      <c r="C155" s="29" t="s">
        <v>412</v>
      </c>
      <c r="D155" s="30">
        <v>9</v>
      </c>
      <c r="E155" s="30">
        <v>1033333.3333333333</v>
      </c>
      <c r="H155" s="16" t="str">
        <f>VLOOKUP(I155,'lookup (2)'!$A$1:$B$311,2, FALSE)</f>
        <v>Vara</v>
      </c>
      <c r="I155" s="29" t="s">
        <v>456</v>
      </c>
      <c r="J155" s="30">
        <v>2</v>
      </c>
      <c r="K155" s="30">
        <v>480000</v>
      </c>
    </row>
    <row r="156" spans="2:11" ht="15.75" thickBot="1" x14ac:dyDescent="0.3">
      <c r="B156" s="16" t="str">
        <f>VLOOKUP(C156,'lookup (2)'!$A$1:$B$311,2, FALSE)</f>
        <v>Ale</v>
      </c>
      <c r="C156" s="29" t="s">
        <v>430</v>
      </c>
      <c r="D156" s="30">
        <v>9</v>
      </c>
      <c r="E156" s="30">
        <v>1095555.5555555557</v>
      </c>
      <c r="H156" s="16" t="str">
        <f>VLOOKUP(I156,'lookup (2)'!$A$1:$B$311,2, FALSE)</f>
        <v>Götene</v>
      </c>
      <c r="I156" s="29" t="s">
        <v>458</v>
      </c>
      <c r="J156" s="30">
        <v>7</v>
      </c>
      <c r="K156" s="30">
        <v>524285.71428571438</v>
      </c>
    </row>
    <row r="157" spans="2:11" ht="15.75" thickBot="1" x14ac:dyDescent="0.3">
      <c r="B157" s="16" t="str">
        <f>VLOOKUP(C157,'lookup (2)'!$A$1:$B$311,2, FALSE)</f>
        <v>Tibro</v>
      </c>
      <c r="C157" s="29" t="s">
        <v>460</v>
      </c>
      <c r="D157" s="30">
        <v>9</v>
      </c>
      <c r="E157" s="30">
        <v>650010.77777777787</v>
      </c>
      <c r="H157" s="16" t="str">
        <f>VLOOKUP(I157,'lookup (2)'!$A$1:$B$311,2, FALSE)</f>
        <v>Tibro</v>
      </c>
      <c r="I157" s="29" t="s">
        <v>460</v>
      </c>
      <c r="J157" s="30">
        <v>9</v>
      </c>
      <c r="K157" s="30">
        <v>598888.88888888888</v>
      </c>
    </row>
    <row r="158" spans="2:11" ht="15.75" thickBot="1" x14ac:dyDescent="0.3">
      <c r="B158" s="16" t="str">
        <f>VLOOKUP(C158,'lookup (2)'!$A$1:$B$311,2, FALSE)</f>
        <v>Askersund</v>
      </c>
      <c r="C158" s="29" t="s">
        <v>215</v>
      </c>
      <c r="D158" s="30">
        <v>9</v>
      </c>
      <c r="E158" s="30">
        <v>565777.77777777787</v>
      </c>
      <c r="H158" s="16" t="str">
        <f>VLOOKUP(I158,'lookup (2)'!$A$1:$B$311,2, FALSE)</f>
        <v>Töreboda</v>
      </c>
      <c r="I158" s="29" t="s">
        <v>462</v>
      </c>
      <c r="J158" s="30">
        <v>9</v>
      </c>
      <c r="K158" s="30">
        <v>655000</v>
      </c>
    </row>
    <row r="159" spans="2:11" ht="15.75" thickBot="1" x14ac:dyDescent="0.3">
      <c r="B159" s="16" t="str">
        <f>VLOOKUP(C159,'lookup (2)'!$A$1:$B$311,2, FALSE)</f>
        <v>Timrå</v>
      </c>
      <c r="C159" s="29" t="s">
        <v>556</v>
      </c>
      <c r="D159" s="30">
        <v>9</v>
      </c>
      <c r="E159" s="30">
        <v>693333.33333333337</v>
      </c>
      <c r="H159" s="16" t="str">
        <f>VLOOKUP(I159,'lookup (2)'!$A$1:$B$311,2, FALSE)</f>
        <v>Göteborg</v>
      </c>
      <c r="I159" s="29" t="s">
        <v>177</v>
      </c>
      <c r="J159" s="30">
        <v>25</v>
      </c>
      <c r="K159" s="30">
        <v>3027600</v>
      </c>
    </row>
    <row r="160" spans="2:11" ht="15.75" thickBot="1" x14ac:dyDescent="0.3">
      <c r="B160" s="16" t="str">
        <f>VLOOKUP(C160,'lookup (2)'!$A$1:$B$311,2, FALSE)</f>
        <v>Berg</v>
      </c>
      <c r="C160" s="29" t="s">
        <v>570</v>
      </c>
      <c r="D160" s="30">
        <v>9</v>
      </c>
      <c r="E160" s="30">
        <v>892444.44444444438</v>
      </c>
      <c r="H160" s="16" t="str">
        <f>VLOOKUP(I160,'lookup (2)'!$A$1:$B$311,2, FALSE)</f>
        <v>Mölndal</v>
      </c>
      <c r="I160" s="29" t="s">
        <v>179</v>
      </c>
      <c r="J160" s="30">
        <v>5</v>
      </c>
      <c r="K160" s="30">
        <v>1559000</v>
      </c>
    </row>
    <row r="161" spans="2:11" ht="15.75" thickBot="1" x14ac:dyDescent="0.3">
      <c r="B161" s="16" t="str">
        <f>VLOOKUP(C161,'lookup (2)'!$A$1:$B$311,2, FALSE)</f>
        <v>Nordmaling</v>
      </c>
      <c r="C161" s="29" t="s">
        <v>574</v>
      </c>
      <c r="D161" s="30">
        <v>9</v>
      </c>
      <c r="E161" s="30">
        <v>983888.88888888888</v>
      </c>
      <c r="H161" s="16" t="str">
        <f>VLOOKUP(I161,'lookup (2)'!$A$1:$B$311,2, FALSE)</f>
        <v>Kungälv</v>
      </c>
      <c r="I161" s="29" t="s">
        <v>181</v>
      </c>
      <c r="J161" s="30">
        <v>56</v>
      </c>
      <c r="K161" s="30">
        <v>2340000</v>
      </c>
    </row>
    <row r="162" spans="2:11" ht="15.75" thickBot="1" x14ac:dyDescent="0.3">
      <c r="B162" s="16" t="str">
        <f>VLOOKUP(C162,'lookup (2)'!$A$1:$B$311,2, FALSE)</f>
        <v>Sigtuna</v>
      </c>
      <c r="C162" s="29" t="s">
        <v>308</v>
      </c>
      <c r="D162" s="30">
        <v>8</v>
      </c>
      <c r="E162" s="30">
        <v>2453125</v>
      </c>
      <c r="H162" s="16" t="str">
        <f>VLOOKUP(I162,'lookup (2)'!$A$1:$B$311,2, FALSE)</f>
        <v>Lysekil</v>
      </c>
      <c r="I162" s="29" t="s">
        <v>183</v>
      </c>
      <c r="J162" s="30">
        <v>41</v>
      </c>
      <c r="K162" s="30">
        <v>2481890.2439024388</v>
      </c>
    </row>
    <row r="163" spans="2:11" ht="15.75" thickBot="1" x14ac:dyDescent="0.3">
      <c r="B163" s="16" t="str">
        <f>VLOOKUP(C163,'lookup (2)'!$A$1:$B$311,2, FALSE)</f>
        <v>Ydre</v>
      </c>
      <c r="C163" s="29" t="s">
        <v>67</v>
      </c>
      <c r="D163" s="30">
        <v>8</v>
      </c>
      <c r="E163" s="30">
        <v>1074375</v>
      </c>
      <c r="H163" s="16" t="str">
        <f>VLOOKUP(I163,'lookup (2)'!$A$1:$B$311,2, FALSE)</f>
        <v>Uddevalla</v>
      </c>
      <c r="I163" s="29" t="s">
        <v>185</v>
      </c>
      <c r="J163" s="30">
        <v>61</v>
      </c>
      <c r="K163" s="30">
        <v>1309825.1311475411</v>
      </c>
    </row>
    <row r="164" spans="2:11" ht="15.75" thickBot="1" x14ac:dyDescent="0.3">
      <c r="B164" s="16" t="str">
        <f>VLOOKUP(C164,'lookup (2)'!$A$1:$B$311,2, FALSE)</f>
        <v>Tingsryd</v>
      </c>
      <c r="C164" s="29" t="s">
        <v>350</v>
      </c>
      <c r="D164" s="30">
        <v>8</v>
      </c>
      <c r="E164" s="30">
        <v>512125</v>
      </c>
      <c r="H164" s="16" t="str">
        <f>VLOOKUP(I164,'lookup (2)'!$A$1:$B$311,2, FALSE)</f>
        <v>Strömstad</v>
      </c>
      <c r="I164" s="29" t="s">
        <v>187</v>
      </c>
      <c r="J164" s="30">
        <v>35</v>
      </c>
      <c r="K164" s="30">
        <v>2784714.2857142859</v>
      </c>
    </row>
    <row r="165" spans="2:11" ht="15.75" thickBot="1" x14ac:dyDescent="0.3">
      <c r="B165" s="16" t="str">
        <f>VLOOKUP(C165,'lookup (2)'!$A$1:$B$311,2, FALSE)</f>
        <v>Kävlinge</v>
      </c>
      <c r="C165" s="29" t="s">
        <v>390</v>
      </c>
      <c r="D165" s="30">
        <v>8</v>
      </c>
      <c r="E165" s="30">
        <v>1790000</v>
      </c>
      <c r="H165" s="16" t="str">
        <f>VLOOKUP(I165,'lookup (2)'!$A$1:$B$311,2, FALSE)</f>
        <v>Vänersborg</v>
      </c>
      <c r="I165" s="29" t="s">
        <v>189</v>
      </c>
      <c r="J165" s="30">
        <v>20</v>
      </c>
      <c r="K165" s="30">
        <v>725500</v>
      </c>
    </row>
    <row r="166" spans="2:11" ht="15.75" thickBot="1" x14ac:dyDescent="0.3">
      <c r="B166" s="16" t="str">
        <f>VLOOKUP(C166,'lookup (2)'!$A$1:$B$311,2, FALSE)</f>
        <v>Malmö</v>
      </c>
      <c r="C166" s="29" t="s">
        <v>408</v>
      </c>
      <c r="D166" s="30">
        <v>8</v>
      </c>
      <c r="E166" s="30">
        <v>1775000</v>
      </c>
      <c r="H166" s="16" t="str">
        <f>VLOOKUP(I166,'lookup (2)'!$A$1:$B$311,2, FALSE)</f>
        <v>Trollhättan</v>
      </c>
      <c r="I166" s="29" t="s">
        <v>464</v>
      </c>
      <c r="J166" s="30">
        <v>7</v>
      </c>
      <c r="K166" s="30">
        <v>811428.57142857148</v>
      </c>
    </row>
    <row r="167" spans="2:11" ht="15.75" thickBot="1" x14ac:dyDescent="0.3">
      <c r="B167" s="16" t="str">
        <f>VLOOKUP(C167,'lookup (2)'!$A$1:$B$311,2, FALSE)</f>
        <v>Munkedal</v>
      </c>
      <c r="C167" s="29" t="s">
        <v>424</v>
      </c>
      <c r="D167" s="30">
        <v>8</v>
      </c>
      <c r="E167" s="30">
        <v>795625</v>
      </c>
      <c r="H167" s="16" t="str">
        <f>VLOOKUP(I167,'lookup (2)'!$A$1:$B$311,2, FALSE)</f>
        <v>Alingsås</v>
      </c>
      <c r="I167" s="29" t="s">
        <v>466</v>
      </c>
      <c r="J167" s="30">
        <v>22</v>
      </c>
      <c r="K167" s="30">
        <v>1375000</v>
      </c>
    </row>
    <row r="168" spans="2:11" ht="15.75" thickBot="1" x14ac:dyDescent="0.3">
      <c r="B168" s="16" t="str">
        <f>VLOOKUP(C168,'lookup (2)'!$A$1:$B$311,2, FALSE)</f>
        <v>Storfors</v>
      </c>
      <c r="C168" s="29" t="s">
        <v>484</v>
      </c>
      <c r="D168" s="30">
        <v>8</v>
      </c>
      <c r="E168" s="30">
        <v>605625</v>
      </c>
      <c r="H168" s="16" t="str">
        <f>VLOOKUP(I168,'lookup (2)'!$A$1:$B$311,2, FALSE)</f>
        <v>Borås</v>
      </c>
      <c r="I168" s="29" t="s">
        <v>191</v>
      </c>
      <c r="J168" s="30">
        <v>33</v>
      </c>
      <c r="K168" s="30">
        <v>867121.21212121216</v>
      </c>
    </row>
    <row r="169" spans="2:11" ht="15.75" thickBot="1" x14ac:dyDescent="0.3">
      <c r="B169" s="16" t="str">
        <f>VLOOKUP(C169,'lookup (2)'!$A$1:$B$311,2, FALSE)</f>
        <v>Hagfors</v>
      </c>
      <c r="C169" s="29" t="s">
        <v>498</v>
      </c>
      <c r="D169" s="30">
        <v>8</v>
      </c>
      <c r="E169" s="30">
        <v>513750</v>
      </c>
      <c r="H169" s="16" t="str">
        <f>VLOOKUP(I169,'lookup (2)'!$A$1:$B$311,2, FALSE)</f>
        <v>Ulricehamn</v>
      </c>
      <c r="I169" s="29" t="s">
        <v>193</v>
      </c>
      <c r="J169" s="30">
        <v>30</v>
      </c>
      <c r="K169" s="30">
        <v>753333.33333333337</v>
      </c>
    </row>
    <row r="170" spans="2:11" ht="15.75" thickBot="1" x14ac:dyDescent="0.3">
      <c r="B170" s="16" t="str">
        <f>VLOOKUP(C170,'lookup (2)'!$A$1:$B$311,2, FALSE)</f>
        <v>Haparanda</v>
      </c>
      <c r="C170" s="29" t="s">
        <v>621</v>
      </c>
      <c r="D170" s="30">
        <v>8</v>
      </c>
      <c r="E170" s="30">
        <v>571042.5</v>
      </c>
      <c r="H170" s="16" t="str">
        <f>VLOOKUP(I170,'lookup (2)'!$A$1:$B$311,2, FALSE)</f>
        <v>Åmål</v>
      </c>
      <c r="I170" s="29" t="s">
        <v>468</v>
      </c>
      <c r="J170" s="30">
        <v>7</v>
      </c>
      <c r="K170" s="30">
        <v>685714.2857142858</v>
      </c>
    </row>
    <row r="171" spans="2:11" ht="15.75" thickBot="1" x14ac:dyDescent="0.3">
      <c r="B171" s="16" t="str">
        <f>VLOOKUP(C171,'lookup (2)'!$A$1:$B$311,2, FALSE)</f>
        <v>Skurup</v>
      </c>
      <c r="C171" s="29" t="s">
        <v>396</v>
      </c>
      <c r="D171" s="30">
        <v>7</v>
      </c>
      <c r="E171" s="30">
        <v>1940000</v>
      </c>
      <c r="H171" s="16" t="str">
        <f>VLOOKUP(I171,'lookup (2)'!$A$1:$B$311,2, FALSE)</f>
        <v>Mariestad</v>
      </c>
      <c r="I171" s="29" t="s">
        <v>470</v>
      </c>
      <c r="J171" s="30">
        <v>15</v>
      </c>
      <c r="K171" s="30">
        <v>865333.33333333337</v>
      </c>
    </row>
    <row r="172" spans="2:11" ht="15.75" thickBot="1" x14ac:dyDescent="0.3">
      <c r="B172" s="16" t="str">
        <f>VLOOKUP(C172,'lookup (2)'!$A$1:$B$311,2, FALSE)</f>
        <v>Dals-Ed</v>
      </c>
      <c r="C172" s="29" t="s">
        <v>426</v>
      </c>
      <c r="D172" s="30">
        <v>7</v>
      </c>
      <c r="E172" s="30">
        <v>722857.14285714296</v>
      </c>
      <c r="H172" s="16" t="str">
        <f>VLOOKUP(I172,'lookup (2)'!$A$1:$B$311,2, FALSE)</f>
        <v>Lidköping</v>
      </c>
      <c r="I172" s="29" t="s">
        <v>195</v>
      </c>
      <c r="J172" s="30">
        <v>17</v>
      </c>
      <c r="K172" s="30">
        <v>1237647.0588235294</v>
      </c>
    </row>
    <row r="173" spans="2:11" ht="15.75" thickBot="1" x14ac:dyDescent="0.3">
      <c r="B173" s="16" t="str">
        <f>VLOOKUP(C173,'lookup (2)'!$A$1:$B$311,2, FALSE)</f>
        <v>Färgelanda</v>
      </c>
      <c r="C173" s="29" t="s">
        <v>428</v>
      </c>
      <c r="D173" s="30">
        <v>7</v>
      </c>
      <c r="E173" s="30">
        <v>485714.28571428574</v>
      </c>
      <c r="H173" s="16" t="str">
        <f>VLOOKUP(I173,'lookup (2)'!$A$1:$B$311,2, FALSE)</f>
        <v>Skara</v>
      </c>
      <c r="I173" s="29" t="s">
        <v>472</v>
      </c>
      <c r="J173" s="30">
        <v>5</v>
      </c>
      <c r="K173" s="30">
        <v>796000</v>
      </c>
    </row>
    <row r="174" spans="2:11" ht="15.75" thickBot="1" x14ac:dyDescent="0.3">
      <c r="B174" s="16" t="str">
        <f>VLOOKUP(C174,'lookup (2)'!$A$1:$B$311,2, FALSE)</f>
        <v>Mölndal</v>
      </c>
      <c r="C174" s="29" t="s">
        <v>179</v>
      </c>
      <c r="D174" s="30">
        <v>7</v>
      </c>
      <c r="E174" s="30">
        <v>1035000</v>
      </c>
      <c r="H174" s="16" t="str">
        <f>VLOOKUP(I174,'lookup (2)'!$A$1:$B$311,2, FALSE)</f>
        <v>Skövde</v>
      </c>
      <c r="I174" s="29" t="s">
        <v>197</v>
      </c>
      <c r="J174" s="30">
        <v>14</v>
      </c>
      <c r="K174" s="30">
        <v>751785.71428571432</v>
      </c>
    </row>
    <row r="175" spans="2:11" ht="15.75" thickBot="1" x14ac:dyDescent="0.3">
      <c r="B175" s="16" t="str">
        <f>VLOOKUP(C175,'lookup (2)'!$A$1:$B$311,2, FALSE)</f>
        <v>Mariestad</v>
      </c>
      <c r="C175" s="29" t="s">
        <v>470</v>
      </c>
      <c r="D175" s="30">
        <v>7</v>
      </c>
      <c r="E175" s="30">
        <v>730000</v>
      </c>
      <c r="H175" s="16" t="str">
        <f>VLOOKUP(I175,'lookup (2)'!$A$1:$B$311,2, FALSE)</f>
        <v>Hjo</v>
      </c>
      <c r="I175" s="29" t="s">
        <v>474</v>
      </c>
      <c r="J175" s="30">
        <v>11</v>
      </c>
      <c r="K175" s="30">
        <v>529090.90909090918</v>
      </c>
    </row>
    <row r="176" spans="2:11" ht="15.75" thickBot="1" x14ac:dyDescent="0.3">
      <c r="B176" s="16" t="str">
        <f>VLOOKUP(C176,'lookup (2)'!$A$1:$B$311,2, FALSE)</f>
        <v>Grums</v>
      </c>
      <c r="C176" s="29" t="s">
        <v>492</v>
      </c>
      <c r="D176" s="30">
        <v>7</v>
      </c>
      <c r="E176" s="30">
        <v>728571.42857142864</v>
      </c>
      <c r="H176" s="16" t="str">
        <f>VLOOKUP(I176,'lookup (2)'!$A$1:$B$311,2, FALSE)</f>
        <v>Tidaholm</v>
      </c>
      <c r="I176" s="29" t="s">
        <v>476</v>
      </c>
      <c r="J176" s="30">
        <v>8</v>
      </c>
      <c r="K176" s="30">
        <v>454375</v>
      </c>
    </row>
    <row r="177" spans="2:11" ht="15.75" thickBot="1" x14ac:dyDescent="0.3">
      <c r="B177" s="16" t="str">
        <f>VLOOKUP(C177,'lookup (2)'!$A$1:$B$311,2, FALSE)</f>
        <v>Hällefors</v>
      </c>
      <c r="C177" s="29" t="s">
        <v>510</v>
      </c>
      <c r="D177" s="30">
        <v>7</v>
      </c>
      <c r="E177" s="30">
        <v>768571.42857142864</v>
      </c>
      <c r="H177" s="16" t="str">
        <f>VLOOKUP(I177,'lookup (2)'!$A$1:$B$311,2, FALSE)</f>
        <v>Falköping</v>
      </c>
      <c r="I177" s="29" t="s">
        <v>478</v>
      </c>
      <c r="J177" s="30">
        <v>9</v>
      </c>
      <c r="K177" s="30">
        <v>792777.77777777775</v>
      </c>
    </row>
    <row r="178" spans="2:11" ht="15.75" thickBot="1" x14ac:dyDescent="0.3">
      <c r="B178" s="16" t="str">
        <f>VLOOKUP(C178,'lookup (2)'!$A$1:$B$311,2, FALSE)</f>
        <v>Borlänge</v>
      </c>
      <c r="C178" s="29" t="s">
        <v>241</v>
      </c>
      <c r="D178" s="30">
        <v>7</v>
      </c>
      <c r="E178" s="30">
        <v>633000</v>
      </c>
      <c r="H178" s="16" t="str">
        <f>VLOOKUP(I178,'lookup (2)'!$A$1:$B$311,2, FALSE)</f>
        <v>Kil</v>
      </c>
      <c r="I178" s="29" t="s">
        <v>480</v>
      </c>
      <c r="J178" s="30">
        <v>3</v>
      </c>
      <c r="K178" s="30">
        <v>870500</v>
      </c>
    </row>
    <row r="179" spans="2:11" ht="15.75" thickBot="1" x14ac:dyDescent="0.3">
      <c r="B179" s="16" t="str">
        <f>VLOOKUP(C179,'lookup (2)'!$A$1:$B$311,2, FALSE)</f>
        <v>Mjölby</v>
      </c>
      <c r="C179" s="29" t="s">
        <v>324</v>
      </c>
      <c r="D179" s="30">
        <v>6</v>
      </c>
      <c r="E179" s="30">
        <v>480000</v>
      </c>
      <c r="H179" s="16" t="str">
        <f>VLOOKUP(I179,'lookup (2)'!$A$1:$B$311,2, FALSE)</f>
        <v>Eda</v>
      </c>
      <c r="I179" s="29" t="s">
        <v>482</v>
      </c>
      <c r="J179" s="30">
        <v>5</v>
      </c>
      <c r="K179" s="30">
        <v>596000</v>
      </c>
    </row>
    <row r="180" spans="2:11" ht="15.75" thickBot="1" x14ac:dyDescent="0.3">
      <c r="B180" s="16" t="str">
        <f>VLOOKUP(C180,'lookup (2)'!$A$1:$B$311,2, FALSE)</f>
        <v>Tranås</v>
      </c>
      <c r="C180" s="29" t="s">
        <v>344</v>
      </c>
      <c r="D180" s="30">
        <v>6</v>
      </c>
      <c r="E180" s="30">
        <v>459166.66666666669</v>
      </c>
      <c r="H180" s="16" t="str">
        <f>VLOOKUP(I180,'lookup (2)'!$A$1:$B$311,2, FALSE)</f>
        <v>Torsby</v>
      </c>
      <c r="I180" s="29" t="s">
        <v>201</v>
      </c>
      <c r="J180" s="30">
        <v>42</v>
      </c>
      <c r="K180" s="30">
        <v>887619.04761904757</v>
      </c>
    </row>
    <row r="181" spans="2:11" ht="15.75" thickBot="1" x14ac:dyDescent="0.3">
      <c r="B181" s="16" t="str">
        <f>VLOOKUP(C181,'lookup (2)'!$A$1:$B$311,2, FALSE)</f>
        <v>Uppvidinge</v>
      </c>
      <c r="C181" s="29" t="s">
        <v>346</v>
      </c>
      <c r="D181" s="30">
        <v>6</v>
      </c>
      <c r="E181" s="30">
        <v>781666.66666666674</v>
      </c>
      <c r="H181" s="16" t="str">
        <f>VLOOKUP(I181,'lookup (2)'!$A$1:$B$311,2, FALSE)</f>
        <v>Storfors</v>
      </c>
      <c r="I181" s="29" t="s">
        <v>484</v>
      </c>
      <c r="J181" s="30">
        <v>14</v>
      </c>
      <c r="K181" s="30">
        <v>658214.2857142858</v>
      </c>
    </row>
    <row r="182" spans="2:11" ht="15.75" thickBot="1" x14ac:dyDescent="0.3">
      <c r="B182" s="16" t="str">
        <f>VLOOKUP(C182,'lookup (2)'!$A$1:$B$311,2, FALSE)</f>
        <v>Markaryd</v>
      </c>
      <c r="C182" s="29" t="s">
        <v>356</v>
      </c>
      <c r="D182" s="30">
        <v>6</v>
      </c>
      <c r="E182" s="30">
        <v>611666.66666666674</v>
      </c>
      <c r="H182" s="16" t="str">
        <f>VLOOKUP(I182,'lookup (2)'!$A$1:$B$311,2, FALSE)</f>
        <v>Hammarö</v>
      </c>
      <c r="I182" s="29" t="s">
        <v>486</v>
      </c>
      <c r="J182" s="30">
        <v>5</v>
      </c>
      <c r="K182" s="30">
        <v>2846000</v>
      </c>
    </row>
    <row r="183" spans="2:11" ht="15.75" thickBot="1" x14ac:dyDescent="0.3">
      <c r="B183" s="16" t="str">
        <f>VLOOKUP(C183,'lookup (2)'!$A$1:$B$311,2, FALSE)</f>
        <v>Bromölla</v>
      </c>
      <c r="C183" s="29" t="s">
        <v>398</v>
      </c>
      <c r="D183" s="30">
        <v>6</v>
      </c>
      <c r="E183" s="30">
        <v>614166.66666666674</v>
      </c>
      <c r="H183" s="16" t="str">
        <f>VLOOKUP(I183,'lookup (2)'!$A$1:$B$311,2, FALSE)</f>
        <v>Munkfors</v>
      </c>
      <c r="I183" s="29" t="s">
        <v>488</v>
      </c>
      <c r="J183" s="30">
        <v>1</v>
      </c>
      <c r="K183" s="30">
        <v>400000</v>
      </c>
    </row>
    <row r="184" spans="2:11" ht="15.75" thickBot="1" x14ac:dyDescent="0.3">
      <c r="B184" s="16" t="str">
        <f>VLOOKUP(C184,'lookup (2)'!$A$1:$B$311,2, FALSE)</f>
        <v>Eslöv</v>
      </c>
      <c r="C184" s="29" t="s">
        <v>416</v>
      </c>
      <c r="D184" s="30">
        <v>6</v>
      </c>
      <c r="E184" s="30">
        <v>969583.33333333337</v>
      </c>
      <c r="H184" s="16" t="str">
        <f>VLOOKUP(I184,'lookup (2)'!$A$1:$B$311,2, FALSE)</f>
        <v>Forshaga</v>
      </c>
      <c r="I184" s="29" t="s">
        <v>490</v>
      </c>
      <c r="J184" s="30">
        <v>5</v>
      </c>
      <c r="K184" s="30">
        <v>477000</v>
      </c>
    </row>
    <row r="185" spans="2:11" ht="15.75" thickBot="1" x14ac:dyDescent="0.3">
      <c r="B185" s="16" t="str">
        <f>VLOOKUP(C185,'lookup (2)'!$A$1:$B$311,2, FALSE)</f>
        <v>Svenljunga</v>
      </c>
      <c r="C185" s="29" t="s">
        <v>452</v>
      </c>
      <c r="D185" s="30">
        <v>6</v>
      </c>
      <c r="E185" s="30">
        <v>830833.33333333337</v>
      </c>
      <c r="H185" s="16" t="str">
        <f>VLOOKUP(I185,'lookup (2)'!$A$1:$B$311,2, FALSE)</f>
        <v>Grums</v>
      </c>
      <c r="I185" s="29" t="s">
        <v>492</v>
      </c>
      <c r="J185" s="30">
        <v>2</v>
      </c>
      <c r="K185" s="30">
        <v>810000</v>
      </c>
    </row>
    <row r="186" spans="2:11" ht="15.75" thickBot="1" x14ac:dyDescent="0.3">
      <c r="B186" s="16" t="str">
        <f>VLOOKUP(C186,'lookup (2)'!$A$1:$B$311,2, FALSE)</f>
        <v>Forshaga</v>
      </c>
      <c r="C186" s="29" t="s">
        <v>490</v>
      </c>
      <c r="D186" s="30">
        <v>6</v>
      </c>
      <c r="E186" s="30">
        <v>671666.66666666674</v>
      </c>
      <c r="H186" s="16" t="str">
        <f>VLOOKUP(I186,'lookup (2)'!$A$1:$B$311,2, FALSE)</f>
        <v>Årjäng</v>
      </c>
      <c r="I186" s="29" t="s">
        <v>203</v>
      </c>
      <c r="J186" s="30">
        <v>15</v>
      </c>
      <c r="K186" s="30">
        <v>655600</v>
      </c>
    </row>
    <row r="187" spans="2:11" ht="15.75" thickBot="1" x14ac:dyDescent="0.3">
      <c r="B187" s="16" t="str">
        <f>VLOOKUP(C187,'lookup (2)'!$A$1:$B$311,2, FALSE)</f>
        <v>Filipstad</v>
      </c>
      <c r="C187" s="29" t="s">
        <v>496</v>
      </c>
      <c r="D187" s="30">
        <v>6</v>
      </c>
      <c r="E187" s="30">
        <v>511666.66666666674</v>
      </c>
      <c r="H187" s="16" t="str">
        <f>VLOOKUP(I187,'lookup (2)'!$A$1:$B$311,2, FALSE)</f>
        <v>Sunne</v>
      </c>
      <c r="I187" s="29" t="s">
        <v>205</v>
      </c>
      <c r="J187" s="30">
        <v>22</v>
      </c>
      <c r="K187" s="30">
        <v>559863.63636363635</v>
      </c>
    </row>
    <row r="188" spans="2:11" ht="15.75" thickBot="1" x14ac:dyDescent="0.3">
      <c r="B188" s="16" t="str">
        <f>VLOOKUP(C188,'lookup (2)'!$A$1:$B$311,2, FALSE)</f>
        <v>Hallsberg</v>
      </c>
      <c r="C188" s="29" t="s">
        <v>506</v>
      </c>
      <c r="D188" s="30">
        <v>6</v>
      </c>
      <c r="E188" s="30">
        <v>725833.33333333337</v>
      </c>
      <c r="H188" s="16" t="str">
        <f>VLOOKUP(I188,'lookup (2)'!$A$1:$B$311,2, FALSE)</f>
        <v>Karlstad</v>
      </c>
      <c r="I188" s="29" t="s">
        <v>207</v>
      </c>
      <c r="J188" s="30">
        <v>30</v>
      </c>
      <c r="K188" s="30">
        <v>1068633.3333333333</v>
      </c>
    </row>
    <row r="189" spans="2:11" ht="15.75" thickBot="1" x14ac:dyDescent="0.3">
      <c r="B189" s="16" t="str">
        <f>VLOOKUP(C189,'lookup (2)'!$A$1:$B$311,2, FALSE)</f>
        <v>Fagersta</v>
      </c>
      <c r="C189" s="29" t="s">
        <v>530</v>
      </c>
      <c r="D189" s="30">
        <v>6</v>
      </c>
      <c r="E189" s="30">
        <v>990000</v>
      </c>
      <c r="H189" s="16" t="str">
        <f>VLOOKUP(I189,'lookup (2)'!$A$1:$B$311,2, FALSE)</f>
        <v>Kristinehamn</v>
      </c>
      <c r="I189" s="29" t="s">
        <v>494</v>
      </c>
      <c r="J189" s="30">
        <v>11</v>
      </c>
      <c r="K189" s="30">
        <v>939090.90909090906</v>
      </c>
    </row>
    <row r="190" spans="2:11" ht="15.75" thickBot="1" x14ac:dyDescent="0.3">
      <c r="B190" s="16" t="str">
        <f>VLOOKUP(C190,'lookup (2)'!$A$1:$B$311,2, FALSE)</f>
        <v>Östersund</v>
      </c>
      <c r="C190" s="29" t="s">
        <v>573</v>
      </c>
      <c r="D190" s="30">
        <v>6</v>
      </c>
      <c r="E190" s="30">
        <v>729583.33333333337</v>
      </c>
      <c r="H190" s="16" t="str">
        <f>VLOOKUP(I190,'lookup (2)'!$A$1:$B$311,2, FALSE)</f>
        <v>Filipstad</v>
      </c>
      <c r="I190" s="29" t="s">
        <v>496</v>
      </c>
      <c r="J190" s="30">
        <v>1</v>
      </c>
      <c r="K190" s="30">
        <v>800000</v>
      </c>
    </row>
    <row r="191" spans="2:11" ht="15.75" thickBot="1" x14ac:dyDescent="0.3">
      <c r="B191" s="16" t="str">
        <f>VLOOKUP(C191,'lookup (2)'!$A$1:$B$311,2, FALSE)</f>
        <v>Kalix</v>
      </c>
      <c r="C191" s="29" t="s">
        <v>608</v>
      </c>
      <c r="D191" s="30">
        <v>6</v>
      </c>
      <c r="E191" s="30">
        <v>549166.66666666674</v>
      </c>
      <c r="H191" s="16" t="str">
        <f>VLOOKUP(I191,'lookup (2)'!$A$1:$B$311,2, FALSE)</f>
        <v>Hagfors</v>
      </c>
      <c r="I191" s="29" t="s">
        <v>498</v>
      </c>
      <c r="J191" s="30">
        <v>7</v>
      </c>
      <c r="K191" s="30">
        <v>451857.1428571429</v>
      </c>
    </row>
    <row r="192" spans="2:11" ht="15.75" thickBot="1" x14ac:dyDescent="0.3">
      <c r="B192" s="16" t="str">
        <f>VLOOKUP(C192,'lookup (2)'!$A$1:$B$311,2, FALSE)</f>
        <v>Ödeshög</v>
      </c>
      <c r="C192" s="29" t="s">
        <v>316</v>
      </c>
      <c r="D192" s="30">
        <v>5</v>
      </c>
      <c r="E192" s="30">
        <v>676000</v>
      </c>
      <c r="H192" s="16" t="str">
        <f>VLOOKUP(I192,'lookup (2)'!$A$1:$B$311,2, FALSE)</f>
        <v>Arvika</v>
      </c>
      <c r="I192" s="29" t="s">
        <v>500</v>
      </c>
      <c r="J192" s="30">
        <v>20</v>
      </c>
      <c r="K192" s="30">
        <v>719961.25</v>
      </c>
    </row>
    <row r="193" spans="2:11" ht="15.75" thickBot="1" x14ac:dyDescent="0.3">
      <c r="B193" s="16" t="str">
        <f>VLOOKUP(C193,'lookup (2)'!$A$1:$B$311,2, FALSE)</f>
        <v>Boxholm</v>
      </c>
      <c r="C193" s="29" t="s">
        <v>318</v>
      </c>
      <c r="D193" s="30">
        <v>5</v>
      </c>
      <c r="E193" s="30">
        <v>739000</v>
      </c>
      <c r="H193" s="16" t="str">
        <f>VLOOKUP(I193,'lookup (2)'!$A$1:$B$311,2, FALSE)</f>
        <v>Säffle</v>
      </c>
      <c r="I193" s="29" t="s">
        <v>209</v>
      </c>
      <c r="J193" s="30">
        <v>11</v>
      </c>
      <c r="K193" s="30">
        <v>788636.36363636365</v>
      </c>
    </row>
    <row r="194" spans="2:11" ht="15.75" thickBot="1" x14ac:dyDescent="0.3">
      <c r="B194" s="16" t="str">
        <f>VLOOKUP(C194,'lookup (2)'!$A$1:$B$311,2, FALSE)</f>
        <v>Åtvidaberg</v>
      </c>
      <c r="C194" s="29" t="s">
        <v>320</v>
      </c>
      <c r="D194" s="30">
        <v>5</v>
      </c>
      <c r="E194" s="30">
        <v>567000</v>
      </c>
      <c r="H194" s="16" t="str">
        <f>VLOOKUP(I194,'lookup (2)'!$A$1:$B$311,2, FALSE)</f>
        <v>Lekeberg</v>
      </c>
      <c r="I194" s="29" t="s">
        <v>502</v>
      </c>
      <c r="J194" s="30">
        <v>7</v>
      </c>
      <c r="K194" s="30">
        <v>829285.71428571432</v>
      </c>
    </row>
    <row r="195" spans="2:11" ht="15.75" thickBot="1" x14ac:dyDescent="0.3">
      <c r="B195" s="16" t="str">
        <f>VLOOKUP(C195,'lookup (2)'!$A$1:$B$311,2, FALSE)</f>
        <v>Aneby</v>
      </c>
      <c r="C195" s="29" t="s">
        <v>326</v>
      </c>
      <c r="D195" s="30">
        <v>5</v>
      </c>
      <c r="E195" s="30">
        <v>947000</v>
      </c>
      <c r="H195" s="16" t="str">
        <f>VLOOKUP(I195,'lookup (2)'!$A$1:$B$311,2, FALSE)</f>
        <v>Laxå</v>
      </c>
      <c r="I195" s="29" t="s">
        <v>504</v>
      </c>
      <c r="J195" s="30">
        <v>5</v>
      </c>
      <c r="K195" s="30">
        <v>523000</v>
      </c>
    </row>
    <row r="196" spans="2:11" ht="15.75" thickBot="1" x14ac:dyDescent="0.3">
      <c r="B196" s="16" t="str">
        <f>VLOOKUP(C196,'lookup (2)'!$A$1:$B$311,2, FALSE)</f>
        <v>Vaggeryd</v>
      </c>
      <c r="C196" s="29" t="s">
        <v>334</v>
      </c>
      <c r="D196" s="30">
        <v>5</v>
      </c>
      <c r="E196" s="30">
        <v>562000</v>
      </c>
      <c r="H196" s="16" t="str">
        <f>VLOOKUP(I196,'lookup (2)'!$A$1:$B$311,2, FALSE)</f>
        <v>Hallsberg</v>
      </c>
      <c r="I196" s="29" t="s">
        <v>506</v>
      </c>
      <c r="J196" s="30">
        <v>5</v>
      </c>
      <c r="K196" s="30">
        <v>860000</v>
      </c>
    </row>
    <row r="197" spans="2:11" ht="15.75" thickBot="1" x14ac:dyDescent="0.3">
      <c r="B197" s="16" t="str">
        <f>VLOOKUP(C197,'lookup (2)'!$A$1:$B$311,2, FALSE)</f>
        <v>Högsby</v>
      </c>
      <c r="C197" s="29" t="s">
        <v>360</v>
      </c>
      <c r="D197" s="30">
        <v>5</v>
      </c>
      <c r="E197" s="30">
        <v>229000</v>
      </c>
      <c r="H197" s="16" t="str">
        <f>VLOOKUP(I197,'lookup (2)'!$A$1:$B$311,2, FALSE)</f>
        <v>Degerfors</v>
      </c>
      <c r="I197" s="29" t="s">
        <v>508</v>
      </c>
      <c r="J197" s="30">
        <v>8</v>
      </c>
      <c r="K197" s="30">
        <v>657812.5</v>
      </c>
    </row>
    <row r="198" spans="2:11" ht="15.75" thickBot="1" x14ac:dyDescent="0.3">
      <c r="B198" s="16" t="str">
        <f>VLOOKUP(C198,'lookup (2)'!$A$1:$B$311,2, FALSE)</f>
        <v>Hultsfred</v>
      </c>
      <c r="C198" s="29" t="s">
        <v>364</v>
      </c>
      <c r="D198" s="30">
        <v>5</v>
      </c>
      <c r="E198" s="30">
        <v>484400</v>
      </c>
      <c r="H198" s="16" t="str">
        <f>VLOOKUP(I198,'lookup (2)'!$A$1:$B$311,2, FALSE)</f>
        <v>Hällefors</v>
      </c>
      <c r="I198" s="29" t="s">
        <v>510</v>
      </c>
      <c r="J198" s="30">
        <v>2</v>
      </c>
      <c r="K198" s="30">
        <v>745000</v>
      </c>
    </row>
    <row r="199" spans="2:11" ht="15.75" thickBot="1" x14ac:dyDescent="0.3">
      <c r="B199" s="16" t="str">
        <f>VLOOKUP(C199,'lookup (2)'!$A$1:$B$311,2, FALSE)</f>
        <v>Vimmerby</v>
      </c>
      <c r="C199" s="29" t="s">
        <v>372</v>
      </c>
      <c r="D199" s="30">
        <v>5</v>
      </c>
      <c r="E199" s="30">
        <v>361000</v>
      </c>
      <c r="H199" s="16" t="str">
        <f>VLOOKUP(I199,'lookup (2)'!$A$1:$B$311,2, FALSE)</f>
        <v>Ljusnarsberg</v>
      </c>
      <c r="I199" s="29" t="s">
        <v>512</v>
      </c>
      <c r="J199" s="30">
        <v>5</v>
      </c>
      <c r="K199" s="30">
        <v>593000</v>
      </c>
    </row>
    <row r="200" spans="2:11" ht="15.75" thickBot="1" x14ac:dyDescent="0.3">
      <c r="B200" s="16" t="str">
        <f>VLOOKUP(C200,'lookup (2)'!$A$1:$B$311,2, FALSE)</f>
        <v>Svedala</v>
      </c>
      <c r="C200" s="29" t="s">
        <v>394</v>
      </c>
      <c r="D200" s="30">
        <v>5</v>
      </c>
      <c r="E200" s="30">
        <v>1775000</v>
      </c>
      <c r="H200" s="16" t="str">
        <f>VLOOKUP(I200,'lookup (2)'!$A$1:$B$311,2, FALSE)</f>
        <v>Örebro</v>
      </c>
      <c r="I200" s="29" t="s">
        <v>213</v>
      </c>
      <c r="J200" s="30">
        <v>42</v>
      </c>
      <c r="K200" s="30">
        <v>853690.4761904761</v>
      </c>
    </row>
    <row r="201" spans="2:11" ht="15.75" thickBot="1" x14ac:dyDescent="0.3">
      <c r="B201" s="16" t="str">
        <f>VLOOKUP(C201,'lookup (2)'!$A$1:$B$311,2, FALSE)</f>
        <v>Hylte</v>
      </c>
      <c r="C201" s="29" t="s">
        <v>418</v>
      </c>
      <c r="D201" s="30">
        <v>5</v>
      </c>
      <c r="E201" s="30">
        <v>1488000</v>
      </c>
      <c r="H201" s="16" t="str">
        <f>VLOOKUP(I201,'lookup (2)'!$A$1:$B$311,2, FALSE)</f>
        <v>Kumla</v>
      </c>
      <c r="I201" s="29" t="s">
        <v>514</v>
      </c>
      <c r="J201" s="30">
        <v>1</v>
      </c>
      <c r="K201" s="30">
        <v>2650000</v>
      </c>
    </row>
    <row r="202" spans="2:11" ht="15.75" thickBot="1" x14ac:dyDescent="0.3">
      <c r="B202" s="16" t="str">
        <f>VLOOKUP(C202,'lookup (2)'!$A$1:$B$311,2, FALSE)</f>
        <v>Tranemo</v>
      </c>
      <c r="C202" s="29" t="s">
        <v>444</v>
      </c>
      <c r="D202" s="30">
        <v>5</v>
      </c>
      <c r="E202" s="30">
        <v>746000</v>
      </c>
      <c r="H202" s="16" t="str">
        <f>VLOOKUP(I202,'lookup (2)'!$A$1:$B$311,2, FALSE)</f>
        <v>Askersund</v>
      </c>
      <c r="I202" s="29" t="s">
        <v>215</v>
      </c>
      <c r="J202" s="30">
        <v>17</v>
      </c>
      <c r="K202" s="30">
        <v>724705.8823529412</v>
      </c>
    </row>
    <row r="203" spans="2:11" ht="15.75" thickBot="1" x14ac:dyDescent="0.3">
      <c r="B203" s="16" t="str">
        <f>VLOOKUP(C203,'lookup (2)'!$A$1:$B$311,2, FALSE)</f>
        <v>Herrljunga</v>
      </c>
      <c r="C203" s="29" t="s">
        <v>454</v>
      </c>
      <c r="D203" s="30">
        <v>5</v>
      </c>
      <c r="E203" s="30">
        <v>593000</v>
      </c>
      <c r="H203" s="16" t="str">
        <f>VLOOKUP(I203,'lookup (2)'!$A$1:$B$311,2, FALSE)</f>
        <v>Karlskoga</v>
      </c>
      <c r="I203" s="29" t="s">
        <v>516</v>
      </c>
      <c r="J203" s="30">
        <v>2</v>
      </c>
      <c r="K203" s="30">
        <v>1075000</v>
      </c>
    </row>
    <row r="204" spans="2:11" ht="15.75" thickBot="1" x14ac:dyDescent="0.3">
      <c r="B204" s="16" t="str">
        <f>VLOOKUP(C204,'lookup (2)'!$A$1:$B$311,2, FALSE)</f>
        <v>Götene</v>
      </c>
      <c r="C204" s="29" t="s">
        <v>458</v>
      </c>
      <c r="D204" s="30">
        <v>5</v>
      </c>
      <c r="E204" s="30">
        <v>1036000</v>
      </c>
      <c r="H204" s="16" t="str">
        <f>VLOOKUP(I204,'lookup (2)'!$A$1:$B$311,2, FALSE)</f>
        <v>Nora</v>
      </c>
      <c r="I204" s="29" t="s">
        <v>518</v>
      </c>
      <c r="J204" s="30">
        <v>15</v>
      </c>
      <c r="K204" s="30">
        <v>653666.66666666674</v>
      </c>
    </row>
    <row r="205" spans="2:11" ht="15.75" thickBot="1" x14ac:dyDescent="0.3">
      <c r="B205" s="16" t="str">
        <f>VLOOKUP(C205,'lookup (2)'!$A$1:$B$311,2, FALSE)</f>
        <v>Töreboda</v>
      </c>
      <c r="C205" s="29" t="s">
        <v>462</v>
      </c>
      <c r="D205" s="30">
        <v>5</v>
      </c>
      <c r="E205" s="30">
        <v>540000</v>
      </c>
      <c r="H205" s="16" t="str">
        <f>VLOOKUP(I205,'lookup (2)'!$A$1:$B$311,2, FALSE)</f>
        <v>Lindesberg</v>
      </c>
      <c r="I205" s="29" t="s">
        <v>520</v>
      </c>
      <c r="J205" s="30">
        <v>12</v>
      </c>
      <c r="K205" s="30">
        <v>629083.33333333337</v>
      </c>
    </row>
    <row r="206" spans="2:11" ht="15.75" thickBot="1" x14ac:dyDescent="0.3">
      <c r="B206" s="16" t="str">
        <f>VLOOKUP(C206,'lookup (2)'!$A$1:$B$311,2, FALSE)</f>
        <v>Falköping</v>
      </c>
      <c r="C206" s="29" t="s">
        <v>478</v>
      </c>
      <c r="D206" s="30">
        <v>5</v>
      </c>
      <c r="E206" s="30">
        <v>343000</v>
      </c>
      <c r="H206" s="16" t="str">
        <f>VLOOKUP(I206,'lookup (2)'!$A$1:$B$311,2, FALSE)</f>
        <v>Skinnskatteberg</v>
      </c>
      <c r="I206" s="29" t="s">
        <v>219</v>
      </c>
      <c r="J206" s="30">
        <v>9</v>
      </c>
      <c r="K206" s="30">
        <v>890000</v>
      </c>
    </row>
    <row r="207" spans="2:11" ht="15.75" thickBot="1" x14ac:dyDescent="0.3">
      <c r="B207" s="16" t="str">
        <f>VLOOKUP(C207,'lookup (2)'!$A$1:$B$311,2, FALSE)</f>
        <v>Eda</v>
      </c>
      <c r="C207" s="29" t="s">
        <v>482</v>
      </c>
      <c r="D207" s="30">
        <v>5</v>
      </c>
      <c r="E207" s="30">
        <v>772000</v>
      </c>
      <c r="H207" s="16" t="str">
        <f>VLOOKUP(I207,'lookup (2)'!$A$1:$B$311,2, FALSE)</f>
        <v>Surahammar</v>
      </c>
      <c r="I207" s="29" t="s">
        <v>522</v>
      </c>
      <c r="J207" s="30">
        <v>2</v>
      </c>
      <c r="K207" s="30">
        <v>616500</v>
      </c>
    </row>
    <row r="208" spans="2:11" ht="15.75" thickBot="1" x14ac:dyDescent="0.3">
      <c r="B208" s="16" t="str">
        <f>VLOOKUP(C208,'lookup (2)'!$A$1:$B$311,2, FALSE)</f>
        <v>Degerfors</v>
      </c>
      <c r="C208" s="29" t="s">
        <v>508</v>
      </c>
      <c r="D208" s="30">
        <v>5</v>
      </c>
      <c r="E208" s="30">
        <v>425000</v>
      </c>
      <c r="H208" s="16" t="str">
        <f>VLOOKUP(I208,'lookup (2)'!$A$1:$B$311,2, FALSE)</f>
        <v>Kungsör</v>
      </c>
      <c r="I208" s="29" t="s">
        <v>524</v>
      </c>
      <c r="J208" s="30">
        <v>5</v>
      </c>
      <c r="K208" s="30">
        <v>943000</v>
      </c>
    </row>
    <row r="209" spans="2:11" ht="15.75" thickBot="1" x14ac:dyDescent="0.3">
      <c r="B209" s="16" t="str">
        <f>VLOOKUP(C209,'lookup (2)'!$A$1:$B$311,2, FALSE)</f>
        <v>Ljusnarsberg</v>
      </c>
      <c r="C209" s="29" t="s">
        <v>512</v>
      </c>
      <c r="D209" s="30">
        <v>5</v>
      </c>
      <c r="E209" s="30">
        <v>508000</v>
      </c>
      <c r="H209" s="16" t="str">
        <f>VLOOKUP(I209,'lookup (2)'!$A$1:$B$311,2, FALSE)</f>
        <v>Norberg</v>
      </c>
      <c r="I209" s="29" t="s">
        <v>528</v>
      </c>
      <c r="J209" s="30">
        <v>3</v>
      </c>
      <c r="K209" s="30">
        <v>516666.66666666674</v>
      </c>
    </row>
    <row r="210" spans="2:11" ht="15.75" thickBot="1" x14ac:dyDescent="0.3">
      <c r="B210" s="16" t="str">
        <f>VLOOKUP(C210,'lookup (2)'!$A$1:$B$311,2, FALSE)</f>
        <v>Gagnef</v>
      </c>
      <c r="C210" s="29" t="s">
        <v>538</v>
      </c>
      <c r="D210" s="30">
        <v>5</v>
      </c>
      <c r="E210" s="30">
        <v>515000</v>
      </c>
      <c r="H210" s="16" t="str">
        <f>VLOOKUP(I210,'lookup (2)'!$A$1:$B$311,2, FALSE)</f>
        <v>Västerås</v>
      </c>
      <c r="I210" s="29" t="s">
        <v>221</v>
      </c>
      <c r="J210" s="30">
        <v>35</v>
      </c>
      <c r="K210" s="30">
        <v>1554485.7142857143</v>
      </c>
    </row>
    <row r="211" spans="2:11" ht="15.75" thickBot="1" x14ac:dyDescent="0.3">
      <c r="B211" s="16" t="str">
        <f>VLOOKUP(C211,'lookup (2)'!$A$1:$B$311,2, FALSE)</f>
        <v>Orsa</v>
      </c>
      <c r="C211" s="29" t="s">
        <v>540</v>
      </c>
      <c r="D211" s="30">
        <v>5</v>
      </c>
      <c r="E211" s="30">
        <v>704000</v>
      </c>
      <c r="H211" s="16" t="str">
        <f>VLOOKUP(I211,'lookup (2)'!$A$1:$B$311,2, FALSE)</f>
        <v>Sala</v>
      </c>
      <c r="I211" s="29" t="s">
        <v>223</v>
      </c>
      <c r="J211" s="30">
        <v>30</v>
      </c>
      <c r="K211" s="30">
        <v>746500</v>
      </c>
    </row>
    <row r="212" spans="2:11" ht="15.75" thickBot="1" x14ac:dyDescent="0.3">
      <c r="B212" s="16" t="str">
        <f>VLOOKUP(C212,'lookup (2)'!$A$1:$B$311,2, FALSE)</f>
        <v>Danderyd</v>
      </c>
      <c r="C212" s="29" t="s">
        <v>297</v>
      </c>
      <c r="D212" s="30">
        <v>4</v>
      </c>
      <c r="E212" s="30">
        <v>4403750</v>
      </c>
      <c r="H212" s="16" t="str">
        <f>VLOOKUP(I212,'lookup (2)'!$A$1:$B$311,2, FALSE)</f>
        <v>Fagersta</v>
      </c>
      <c r="I212" s="29" t="s">
        <v>530</v>
      </c>
      <c r="J212" s="30">
        <v>7</v>
      </c>
      <c r="K212" s="30">
        <v>860000</v>
      </c>
    </row>
    <row r="213" spans="2:11" ht="15.75" thickBot="1" x14ac:dyDescent="0.3">
      <c r="B213" s="16" t="str">
        <f>VLOOKUP(C213,'lookup (2)'!$A$1:$B$311,2, FALSE)</f>
        <v>Habo</v>
      </c>
      <c r="C213" s="29" t="s">
        <v>85</v>
      </c>
      <c r="D213" s="30">
        <v>4</v>
      </c>
      <c r="E213" s="30">
        <v>698750</v>
      </c>
      <c r="H213" s="16" t="str">
        <f>VLOOKUP(I213,'lookup (2)'!$A$1:$B$311,2, FALSE)</f>
        <v>Köping</v>
      </c>
      <c r="I213" s="29" t="s">
        <v>532</v>
      </c>
      <c r="J213" s="30">
        <v>15</v>
      </c>
      <c r="K213" s="30">
        <v>634533.33333333337</v>
      </c>
    </row>
    <row r="214" spans="2:11" ht="15.75" thickBot="1" x14ac:dyDescent="0.3">
      <c r="B214" s="16" t="str">
        <f>VLOOKUP(C214,'lookup (2)'!$A$1:$B$311,2, FALSE)</f>
        <v>Alvesta</v>
      </c>
      <c r="C214" s="29" t="s">
        <v>352</v>
      </c>
      <c r="D214" s="30">
        <v>4</v>
      </c>
      <c r="E214" s="30">
        <v>825000</v>
      </c>
      <c r="H214" s="16" t="str">
        <f>VLOOKUP(I214,'lookup (2)'!$A$1:$B$311,2, FALSE)</f>
        <v>Arboga</v>
      </c>
      <c r="I214" s="29" t="s">
        <v>534</v>
      </c>
      <c r="J214" s="30">
        <v>6</v>
      </c>
      <c r="K214" s="30">
        <v>545000</v>
      </c>
    </row>
    <row r="215" spans="2:11" ht="15.75" thickBot="1" x14ac:dyDescent="0.3">
      <c r="B215" s="16" t="str">
        <f>VLOOKUP(C215,'lookup (2)'!$A$1:$B$311,2, FALSE)</f>
        <v>Älmhult</v>
      </c>
      <c r="C215" s="29" t="s">
        <v>354</v>
      </c>
      <c r="D215" s="30">
        <v>4</v>
      </c>
      <c r="E215" s="30">
        <v>651250</v>
      </c>
      <c r="H215" s="16" t="str">
        <f>VLOOKUP(I215,'lookup (2)'!$A$1:$B$311,2, FALSE)</f>
        <v>Vansbro</v>
      </c>
      <c r="I215" s="29" t="s">
        <v>536</v>
      </c>
      <c r="J215" s="30">
        <v>2</v>
      </c>
      <c r="K215" s="30">
        <v>492500</v>
      </c>
    </row>
    <row r="216" spans="2:11" ht="15.75" thickBot="1" x14ac:dyDescent="0.3">
      <c r="B216" s="16" t="str">
        <f>VLOOKUP(C216,'lookup (2)'!$A$1:$B$311,2, FALSE)</f>
        <v>Nybro</v>
      </c>
      <c r="C216" s="29" t="s">
        <v>368</v>
      </c>
      <c r="D216" s="30">
        <v>4</v>
      </c>
      <c r="E216" s="30">
        <v>361250</v>
      </c>
      <c r="H216" s="16" t="str">
        <f>VLOOKUP(I216,'lookup (2)'!$A$1:$B$311,2, FALSE)</f>
        <v>Malung-Sälen</v>
      </c>
      <c r="I216" s="29" t="s">
        <v>227</v>
      </c>
      <c r="J216" s="30">
        <v>56</v>
      </c>
      <c r="K216" s="30">
        <v>1588482.142857143</v>
      </c>
    </row>
    <row r="217" spans="2:11" ht="15.75" thickBot="1" x14ac:dyDescent="0.3">
      <c r="B217" s="16" t="str">
        <f>VLOOKUP(C217,'lookup (2)'!$A$1:$B$311,2, FALSE)</f>
        <v>Svalöv</v>
      </c>
      <c r="C217" s="29" t="s">
        <v>380</v>
      </c>
      <c r="D217" s="30">
        <v>4</v>
      </c>
      <c r="E217" s="30">
        <v>780000</v>
      </c>
      <c r="H217" s="16" t="str">
        <f>VLOOKUP(I217,'lookup (2)'!$A$1:$B$311,2, FALSE)</f>
        <v>Gagnef</v>
      </c>
      <c r="I217" s="29" t="s">
        <v>538</v>
      </c>
      <c r="J217" s="30">
        <v>7</v>
      </c>
      <c r="K217" s="30">
        <v>741428.57142857148</v>
      </c>
    </row>
    <row r="218" spans="2:11" ht="15.75" thickBot="1" x14ac:dyDescent="0.3">
      <c r="B218" s="16" t="str">
        <f>VLOOKUP(C218,'lookup (2)'!$A$1:$B$311,2, FALSE)</f>
        <v>Östra Göinge</v>
      </c>
      <c r="C218" s="29" t="s">
        <v>386</v>
      </c>
      <c r="D218" s="30">
        <v>4</v>
      </c>
      <c r="E218" s="30">
        <v>472500</v>
      </c>
      <c r="H218" s="16" t="str">
        <f>VLOOKUP(I218,'lookup (2)'!$A$1:$B$311,2, FALSE)</f>
        <v>Leksand</v>
      </c>
      <c r="I218" s="29" t="s">
        <v>229</v>
      </c>
      <c r="J218" s="30">
        <v>22</v>
      </c>
      <c r="K218" s="30">
        <v>1830227.2727272729</v>
      </c>
    </row>
    <row r="219" spans="2:11" ht="15.75" thickBot="1" x14ac:dyDescent="0.3">
      <c r="B219" s="16" t="str">
        <f>VLOOKUP(C219,'lookup (2)'!$A$1:$B$311,2, FALSE)</f>
        <v>Osby</v>
      </c>
      <c r="C219" s="29" t="s">
        <v>400</v>
      </c>
      <c r="D219" s="30">
        <v>4</v>
      </c>
      <c r="E219" s="30">
        <v>1418750</v>
      </c>
      <c r="H219" s="16" t="str">
        <f>VLOOKUP(I219,'lookup (2)'!$A$1:$B$311,2, FALSE)</f>
        <v>Rättvik</v>
      </c>
      <c r="I219" s="29" t="s">
        <v>231</v>
      </c>
      <c r="J219" s="30">
        <v>12</v>
      </c>
      <c r="K219" s="30">
        <v>1092500</v>
      </c>
    </row>
    <row r="220" spans="2:11" ht="15.75" thickBot="1" x14ac:dyDescent="0.3">
      <c r="B220" s="16" t="str">
        <f>VLOOKUP(C220,'lookup (2)'!$A$1:$B$311,2, FALSE)</f>
        <v>Öckerö</v>
      </c>
      <c r="C220" s="29" t="s">
        <v>422</v>
      </c>
      <c r="D220" s="30">
        <v>4</v>
      </c>
      <c r="E220" s="30">
        <v>2506250</v>
      </c>
      <c r="H220" s="16" t="str">
        <f>VLOOKUP(I220,'lookup (2)'!$A$1:$B$311,2, FALSE)</f>
        <v>Orsa</v>
      </c>
      <c r="I220" s="29" t="s">
        <v>540</v>
      </c>
      <c r="J220" s="30">
        <v>10</v>
      </c>
      <c r="K220" s="30">
        <v>956250</v>
      </c>
    </row>
    <row r="221" spans="2:11" ht="15.75" thickBot="1" x14ac:dyDescent="0.3">
      <c r="B221" s="16" t="str">
        <f>VLOOKUP(C221,'lookup (2)'!$A$1:$B$311,2, FALSE)</f>
        <v>Gullspång</v>
      </c>
      <c r="C221" s="29" t="s">
        <v>442</v>
      </c>
      <c r="D221" s="30">
        <v>4</v>
      </c>
      <c r="E221" s="30">
        <v>498750</v>
      </c>
      <c r="H221" s="16" t="str">
        <f>VLOOKUP(I221,'lookup (2)'!$A$1:$B$311,2, FALSE)</f>
        <v>Älvdalen</v>
      </c>
      <c r="I221" s="29" t="s">
        <v>233</v>
      </c>
      <c r="J221" s="30">
        <v>30</v>
      </c>
      <c r="K221" s="30">
        <v>782000</v>
      </c>
    </row>
    <row r="222" spans="2:11" ht="15.75" thickBot="1" x14ac:dyDescent="0.3">
      <c r="B222" s="16" t="str">
        <f>VLOOKUP(C222,'lookup (2)'!$A$1:$B$311,2, FALSE)</f>
        <v>Vara</v>
      </c>
      <c r="C222" s="29" t="s">
        <v>456</v>
      </c>
      <c r="D222" s="30">
        <v>4</v>
      </c>
      <c r="E222" s="30">
        <v>260000</v>
      </c>
      <c r="H222" s="16" t="str">
        <f>VLOOKUP(I222,'lookup (2)'!$A$1:$B$311,2, FALSE)</f>
        <v>Smedjebacken</v>
      </c>
      <c r="I222" s="29" t="s">
        <v>235</v>
      </c>
      <c r="J222" s="30">
        <v>17</v>
      </c>
      <c r="K222" s="30">
        <v>1429529.411764706</v>
      </c>
    </row>
    <row r="223" spans="2:11" ht="15.75" thickBot="1" x14ac:dyDescent="0.3">
      <c r="B223" s="16" t="str">
        <f>VLOOKUP(C223,'lookup (2)'!$A$1:$B$311,2, FALSE)</f>
        <v>Tidaholm</v>
      </c>
      <c r="C223" s="29" t="s">
        <v>476</v>
      </c>
      <c r="D223" s="30">
        <v>4</v>
      </c>
      <c r="E223" s="30">
        <v>471250</v>
      </c>
      <c r="H223" s="16" t="str">
        <f>VLOOKUP(I223,'lookup (2)'!$A$1:$B$311,2, FALSE)</f>
        <v>Mora</v>
      </c>
      <c r="I223" s="29" t="s">
        <v>237</v>
      </c>
      <c r="J223" s="30">
        <v>16</v>
      </c>
      <c r="K223" s="30">
        <v>974687.5</v>
      </c>
    </row>
    <row r="224" spans="2:11" ht="15.75" thickBot="1" x14ac:dyDescent="0.3">
      <c r="B224" s="16" t="str">
        <f>VLOOKUP(C224,'lookup (2)'!$A$1:$B$311,2, FALSE)</f>
        <v>Surahammar</v>
      </c>
      <c r="C224" s="29" t="s">
        <v>522</v>
      </c>
      <c r="D224" s="30">
        <v>4</v>
      </c>
      <c r="E224" s="30">
        <v>919250</v>
      </c>
      <c r="H224" s="16" t="str">
        <f>VLOOKUP(I224,'lookup (2)'!$A$1:$B$311,2, FALSE)</f>
        <v>Falun</v>
      </c>
      <c r="I224" s="29" t="s">
        <v>239</v>
      </c>
      <c r="J224" s="30">
        <v>27</v>
      </c>
      <c r="K224" s="30">
        <v>931481.48148148146</v>
      </c>
    </row>
    <row r="225" spans="2:11" ht="15.75" thickBot="1" x14ac:dyDescent="0.3">
      <c r="B225" s="16" t="str">
        <f>VLOOKUP(C225,'lookup (2)'!$A$1:$B$311,2, FALSE)</f>
        <v>Krokom</v>
      </c>
      <c r="C225" s="29" t="s">
        <v>566</v>
      </c>
      <c r="D225" s="30">
        <v>4</v>
      </c>
      <c r="E225" s="30">
        <v>493750</v>
      </c>
      <c r="H225" s="16" t="str">
        <f>VLOOKUP(I225,'lookup (2)'!$A$1:$B$311,2, FALSE)</f>
        <v>Borlänge</v>
      </c>
      <c r="I225" s="29" t="s">
        <v>241</v>
      </c>
      <c r="J225" s="30">
        <v>14</v>
      </c>
      <c r="K225" s="30">
        <v>690714.2857142858</v>
      </c>
    </row>
    <row r="226" spans="2:11" ht="15.75" thickBot="1" x14ac:dyDescent="0.3">
      <c r="B226" s="16" t="str">
        <f>VLOOKUP(C226,'lookup (2)'!$A$1:$B$311,2, FALSE)</f>
        <v>Kiruna</v>
      </c>
      <c r="C226" s="29" t="s">
        <v>623</v>
      </c>
      <c r="D226" s="30">
        <v>4</v>
      </c>
      <c r="E226" s="30">
        <v>385000</v>
      </c>
      <c r="H226" s="16" t="str">
        <f>VLOOKUP(I226,'lookup (2)'!$A$1:$B$311,2, FALSE)</f>
        <v>Säter</v>
      </c>
      <c r="I226" s="29" t="s">
        <v>243</v>
      </c>
      <c r="J226" s="30">
        <v>17</v>
      </c>
      <c r="K226" s="30">
        <v>524411.76470588241</v>
      </c>
    </row>
    <row r="227" spans="2:11" ht="15.75" thickBot="1" x14ac:dyDescent="0.3">
      <c r="B227" s="16" t="str">
        <f>VLOOKUP(C227,'lookup (2)'!$A$1:$B$311,2, FALSE)</f>
        <v>Sollentuna</v>
      </c>
      <c r="C227" s="29" t="s">
        <v>299</v>
      </c>
      <c r="D227" s="30">
        <v>3</v>
      </c>
      <c r="E227" s="30">
        <v>4825000</v>
      </c>
      <c r="H227" s="16" t="str">
        <f>VLOOKUP(I227,'lookup (2)'!$A$1:$B$311,2, FALSE)</f>
        <v>Hedemora</v>
      </c>
      <c r="I227" s="29" t="s">
        <v>542</v>
      </c>
      <c r="J227" s="30">
        <v>14</v>
      </c>
      <c r="K227" s="30">
        <v>830714.28571428568</v>
      </c>
    </row>
    <row r="228" spans="2:11" ht="15.75" thickBot="1" x14ac:dyDescent="0.3">
      <c r="B228" s="16" t="str">
        <f>VLOOKUP(C228,'lookup (2)'!$A$1:$B$311,2, FALSE)</f>
        <v>Älvkarleby</v>
      </c>
      <c r="C228" s="29" t="s">
        <v>310</v>
      </c>
      <c r="D228" s="30">
        <v>3</v>
      </c>
      <c r="E228" s="30">
        <v>788333.33333333337</v>
      </c>
      <c r="H228" s="16" t="str">
        <f>VLOOKUP(I228,'lookup (2)'!$A$1:$B$311,2, FALSE)</f>
        <v>Avesta</v>
      </c>
      <c r="I228" s="29" t="s">
        <v>544</v>
      </c>
      <c r="J228" s="30">
        <v>14</v>
      </c>
      <c r="K228" s="30">
        <v>579642.85714285716</v>
      </c>
    </row>
    <row r="229" spans="2:11" ht="15.75" thickBot="1" x14ac:dyDescent="0.3">
      <c r="B229" s="16" t="str">
        <f>VLOOKUP(C229,'lookup (2)'!$A$1:$B$311,2, FALSE)</f>
        <v>Oxelösund</v>
      </c>
      <c r="C229" s="29" t="s">
        <v>314</v>
      </c>
      <c r="D229" s="30">
        <v>3</v>
      </c>
      <c r="E229" s="30">
        <v>1800000</v>
      </c>
      <c r="H229" s="16" t="str">
        <f>VLOOKUP(I229,'lookup (2)'!$A$1:$B$311,2, FALSE)</f>
        <v>Ludvika</v>
      </c>
      <c r="I229" s="29" t="s">
        <v>245</v>
      </c>
      <c r="J229" s="30">
        <v>15</v>
      </c>
      <c r="K229" s="30">
        <v>846333.33333333337</v>
      </c>
    </row>
    <row r="230" spans="2:11" ht="15.75" thickBot="1" x14ac:dyDescent="0.3">
      <c r="B230" s="16" t="str">
        <f>VLOOKUP(C230,'lookup (2)'!$A$1:$B$311,2, FALSE)</f>
        <v>Vadstena</v>
      </c>
      <c r="C230" s="29" t="s">
        <v>322</v>
      </c>
      <c r="D230" s="30">
        <v>3</v>
      </c>
      <c r="E230" s="30">
        <v>2326666.666666667</v>
      </c>
      <c r="H230" s="16" t="str">
        <f>VLOOKUP(I230,'lookup (2)'!$A$1:$B$311,2, FALSE)</f>
        <v>Ockelbo</v>
      </c>
      <c r="I230" s="29" t="s">
        <v>546</v>
      </c>
      <c r="J230" s="30">
        <v>6</v>
      </c>
      <c r="K230" s="30">
        <v>369166.66666666669</v>
      </c>
    </row>
    <row r="231" spans="2:11" ht="15.75" thickBot="1" x14ac:dyDescent="0.3">
      <c r="B231" s="16" t="str">
        <f>VLOOKUP(C231,'lookup (2)'!$A$1:$B$311,2, FALSE)</f>
        <v>Torsås</v>
      </c>
      <c r="C231" s="29" t="s">
        <v>362</v>
      </c>
      <c r="D231" s="30">
        <v>3</v>
      </c>
      <c r="E231" s="30">
        <v>733333.33333333337</v>
      </c>
      <c r="H231" s="16" t="str">
        <f>VLOOKUP(I231,'lookup (2)'!$A$1:$B$311,2, FALSE)</f>
        <v>Hofors</v>
      </c>
      <c r="I231" s="29" t="s">
        <v>548</v>
      </c>
      <c r="J231" s="30">
        <v>8</v>
      </c>
      <c r="K231" s="30">
        <v>586875</v>
      </c>
    </row>
    <row r="232" spans="2:11" ht="15.75" thickBot="1" x14ac:dyDescent="0.3">
      <c r="B232" s="16" t="str">
        <f>VLOOKUP(C232,'lookup (2)'!$A$1:$B$311,2, FALSE)</f>
        <v>Olofström</v>
      </c>
      <c r="C232" s="29" t="s">
        <v>374</v>
      </c>
      <c r="D232" s="30">
        <v>3</v>
      </c>
      <c r="E232" s="30">
        <v>433333.33333333337</v>
      </c>
      <c r="H232" s="16" t="str">
        <f>VLOOKUP(I232,'lookup (2)'!$A$1:$B$311,2, FALSE)</f>
        <v>Ovanåker</v>
      </c>
      <c r="I232" s="29" t="s">
        <v>550</v>
      </c>
      <c r="J232" s="30">
        <v>6</v>
      </c>
      <c r="K232" s="30">
        <v>490000</v>
      </c>
    </row>
    <row r="233" spans="2:11" ht="15.75" thickBot="1" x14ac:dyDescent="0.3">
      <c r="B233" s="16" t="str">
        <f>VLOOKUP(C233,'lookup (2)'!$A$1:$B$311,2, FALSE)</f>
        <v>Perstorp</v>
      </c>
      <c r="C233" s="29" t="s">
        <v>402</v>
      </c>
      <c r="D233" s="30">
        <v>3</v>
      </c>
      <c r="E233" s="30">
        <v>583333.33333333337</v>
      </c>
      <c r="H233" s="16" t="str">
        <f>VLOOKUP(I233,'lookup (2)'!$A$1:$B$311,2, FALSE)</f>
        <v>Nordanstig</v>
      </c>
      <c r="I233" s="29" t="s">
        <v>552</v>
      </c>
      <c r="J233" s="30">
        <v>6</v>
      </c>
      <c r="K233" s="30">
        <v>915000</v>
      </c>
    </row>
    <row r="234" spans="2:11" ht="15.75" thickBot="1" x14ac:dyDescent="0.3">
      <c r="B234" s="16" t="str">
        <f>VLOOKUP(C234,'lookup (2)'!$A$1:$B$311,2, FALSE)</f>
        <v>Lund</v>
      </c>
      <c r="C234" s="29" t="s">
        <v>410</v>
      </c>
      <c r="D234" s="30">
        <v>3</v>
      </c>
      <c r="E234" s="30">
        <v>1525000</v>
      </c>
      <c r="H234" s="16" t="str">
        <f>VLOOKUP(I234,'lookup (2)'!$A$1:$B$311,2, FALSE)</f>
        <v>Ljusdal</v>
      </c>
      <c r="I234" s="29" t="s">
        <v>249</v>
      </c>
      <c r="J234" s="30">
        <v>16</v>
      </c>
      <c r="K234" s="30">
        <v>477500</v>
      </c>
    </row>
    <row r="235" spans="2:11" ht="15.75" thickBot="1" x14ac:dyDescent="0.3">
      <c r="B235" s="16" t="str">
        <f>VLOOKUP(C235,'lookup (2)'!$A$1:$B$311,2, FALSE)</f>
        <v>Bollebygd</v>
      </c>
      <c r="C235" s="29" t="s">
        <v>434</v>
      </c>
      <c r="D235" s="30">
        <v>3</v>
      </c>
      <c r="E235" s="30">
        <v>917500</v>
      </c>
      <c r="H235" s="16" t="str">
        <f>VLOOKUP(I235,'lookup (2)'!$A$1:$B$311,2, FALSE)</f>
        <v>Gävle</v>
      </c>
      <c r="I235" s="29" t="s">
        <v>251</v>
      </c>
      <c r="J235" s="30">
        <v>40</v>
      </c>
      <c r="K235" s="30">
        <v>1260875</v>
      </c>
    </row>
    <row r="236" spans="2:11" ht="15.75" thickBot="1" x14ac:dyDescent="0.3">
      <c r="B236" s="16" t="str">
        <f>VLOOKUP(C236,'lookup (2)'!$A$1:$B$311,2, FALSE)</f>
        <v>Åmål</v>
      </c>
      <c r="C236" s="29" t="s">
        <v>468</v>
      </c>
      <c r="D236" s="30">
        <v>3</v>
      </c>
      <c r="E236" s="30">
        <v>600000</v>
      </c>
      <c r="H236" s="16" t="str">
        <f>VLOOKUP(I236,'lookup (2)'!$A$1:$B$311,2, FALSE)</f>
        <v>Sandviken</v>
      </c>
      <c r="I236" s="29" t="s">
        <v>253</v>
      </c>
      <c r="J236" s="30">
        <v>36</v>
      </c>
      <c r="K236" s="30">
        <v>964861.11111111112</v>
      </c>
    </row>
    <row r="237" spans="2:11" ht="15.75" thickBot="1" x14ac:dyDescent="0.3">
      <c r="B237" s="16" t="str">
        <f>VLOOKUP(C237,'lookup (2)'!$A$1:$B$311,2, FALSE)</f>
        <v>Munkfors</v>
      </c>
      <c r="C237" s="29" t="s">
        <v>488</v>
      </c>
      <c r="D237" s="30">
        <v>3</v>
      </c>
      <c r="E237" s="30">
        <v>296666.66666666669</v>
      </c>
      <c r="H237" s="16" t="str">
        <f>VLOOKUP(I237,'lookup (2)'!$A$1:$B$311,2, FALSE)</f>
        <v>Söderhamn</v>
      </c>
      <c r="I237" s="29" t="s">
        <v>255</v>
      </c>
      <c r="J237" s="30">
        <v>28</v>
      </c>
      <c r="K237" s="30">
        <v>775714.2857142858</v>
      </c>
    </row>
    <row r="238" spans="2:11" ht="15.75" thickBot="1" x14ac:dyDescent="0.3">
      <c r="B238" s="16" t="str">
        <f>VLOOKUP(C238,'lookup (2)'!$A$1:$B$311,2, FALSE)</f>
        <v>Laxå</v>
      </c>
      <c r="C238" s="29" t="s">
        <v>504</v>
      </c>
      <c r="D238" s="30">
        <v>3</v>
      </c>
      <c r="E238" s="30">
        <v>485000</v>
      </c>
      <c r="H238" s="16" t="str">
        <f>VLOOKUP(I238,'lookup (2)'!$A$1:$B$311,2, FALSE)</f>
        <v>Bollnäs</v>
      </c>
      <c r="I238" s="29" t="s">
        <v>257</v>
      </c>
      <c r="J238" s="30">
        <v>14</v>
      </c>
      <c r="K238" s="30">
        <v>649035.71428571432</v>
      </c>
    </row>
    <row r="239" spans="2:11" ht="15.75" thickBot="1" x14ac:dyDescent="0.3">
      <c r="B239" s="16" t="str">
        <f>VLOOKUP(C239,'lookup (2)'!$A$1:$B$311,2, FALSE)</f>
        <v>Kumla</v>
      </c>
      <c r="C239" s="29" t="s">
        <v>514</v>
      </c>
      <c r="D239" s="30">
        <v>3</v>
      </c>
      <c r="E239" s="30">
        <v>440000</v>
      </c>
      <c r="H239" s="16" t="str">
        <f>VLOOKUP(I239,'lookup (2)'!$A$1:$B$311,2, FALSE)</f>
        <v>Hudiksvall</v>
      </c>
      <c r="I239" s="29" t="s">
        <v>259</v>
      </c>
      <c r="J239" s="30">
        <v>39</v>
      </c>
      <c r="K239" s="30">
        <v>872307.69230769237</v>
      </c>
    </row>
    <row r="240" spans="2:11" ht="15.75" thickBot="1" x14ac:dyDescent="0.3">
      <c r="B240" s="16" t="str">
        <f>VLOOKUP(C240,'lookup (2)'!$A$1:$B$311,2, FALSE)</f>
        <v>Karlskoga</v>
      </c>
      <c r="C240" s="29" t="s">
        <v>516</v>
      </c>
      <c r="D240" s="30">
        <v>3</v>
      </c>
      <c r="E240" s="30">
        <v>385000</v>
      </c>
      <c r="H240" s="16" t="str">
        <f>VLOOKUP(I240,'lookup (2)'!$A$1:$B$311,2, FALSE)</f>
        <v>Ånge</v>
      </c>
      <c r="I240" s="29" t="s">
        <v>554</v>
      </c>
      <c r="J240" s="30">
        <v>2</v>
      </c>
      <c r="K240" s="30">
        <v>310000</v>
      </c>
    </row>
    <row r="241" spans="2:11" ht="15.75" thickBot="1" x14ac:dyDescent="0.3">
      <c r="B241" s="16" t="str">
        <f>VLOOKUP(C241,'lookup (2)'!$A$1:$B$311,2, FALSE)</f>
        <v>Norberg</v>
      </c>
      <c r="C241" s="29" t="s">
        <v>528</v>
      </c>
      <c r="D241" s="30">
        <v>3</v>
      </c>
      <c r="E241" s="30">
        <v>398666.66666666669</v>
      </c>
      <c r="H241" s="16" t="str">
        <f>VLOOKUP(I241,'lookup (2)'!$A$1:$B$311,2, FALSE)</f>
        <v>Timrå</v>
      </c>
      <c r="I241" s="29" t="s">
        <v>556</v>
      </c>
      <c r="J241" s="30">
        <v>11</v>
      </c>
      <c r="K241" s="30">
        <v>733181.81818181823</v>
      </c>
    </row>
    <row r="242" spans="2:11" ht="15.75" thickBot="1" x14ac:dyDescent="0.3">
      <c r="B242" s="16" t="str">
        <f>VLOOKUP(C242,'lookup (2)'!$A$1:$B$311,2, FALSE)</f>
        <v>Arboga</v>
      </c>
      <c r="C242" s="29" t="s">
        <v>534</v>
      </c>
      <c r="D242" s="30">
        <v>3</v>
      </c>
      <c r="E242" s="30">
        <v>585000</v>
      </c>
      <c r="H242" s="16" t="str">
        <f>VLOOKUP(I242,'lookup (2)'!$A$1:$B$311,2, FALSE)</f>
        <v>Härnösand</v>
      </c>
      <c r="I242" s="29" t="s">
        <v>558</v>
      </c>
      <c r="J242" s="30">
        <v>20</v>
      </c>
      <c r="K242" s="30">
        <v>866000</v>
      </c>
    </row>
    <row r="243" spans="2:11" ht="15.75" thickBot="1" x14ac:dyDescent="0.3">
      <c r="B243" s="16" t="str">
        <f>VLOOKUP(C243,'lookup (2)'!$A$1:$B$311,2, FALSE)</f>
        <v>Vilhelmina</v>
      </c>
      <c r="C243" s="29" t="s">
        <v>592</v>
      </c>
      <c r="D243" s="30">
        <v>3</v>
      </c>
      <c r="E243" s="30">
        <v>496666.66666666669</v>
      </c>
      <c r="H243" s="16" t="str">
        <f>VLOOKUP(I243,'lookup (2)'!$A$1:$B$311,2, FALSE)</f>
        <v>Sundsvall</v>
      </c>
      <c r="I243" s="29" t="s">
        <v>263</v>
      </c>
      <c r="J243" s="30">
        <v>52</v>
      </c>
      <c r="K243" s="30">
        <v>858846.15384615376</v>
      </c>
    </row>
    <row r="244" spans="2:11" ht="15.75" thickBot="1" x14ac:dyDescent="0.3">
      <c r="B244" s="16" t="str">
        <f>VLOOKUP(C244,'lookup (2)'!$A$1:$B$311,2, FALSE)</f>
        <v>Älvsbyn</v>
      </c>
      <c r="C244" s="29" t="s">
        <v>616</v>
      </c>
      <c r="D244" s="30">
        <v>3</v>
      </c>
      <c r="E244" s="30">
        <v>336666.66666666669</v>
      </c>
      <c r="H244" s="16" t="str">
        <f>VLOOKUP(I244,'lookup (2)'!$A$1:$B$311,2, FALSE)</f>
        <v>Kramfors</v>
      </c>
      <c r="I244" s="29" t="s">
        <v>265</v>
      </c>
      <c r="J244" s="30">
        <v>7</v>
      </c>
      <c r="K244" s="30">
        <v>781571.42857142864</v>
      </c>
    </row>
    <row r="245" spans="2:11" ht="15.75" thickBot="1" x14ac:dyDescent="0.3">
      <c r="B245" s="16" t="str">
        <f>VLOOKUP(C245,'lookup (2)'!$A$1:$B$311,2, FALSE)</f>
        <v>Täby</v>
      </c>
      <c r="C245" s="29" t="s">
        <v>295</v>
      </c>
      <c r="D245" s="30">
        <v>2</v>
      </c>
      <c r="E245" s="30">
        <v>4625000</v>
      </c>
      <c r="H245" s="16" t="str">
        <f>VLOOKUP(I245,'lookup (2)'!$A$1:$B$311,2, FALSE)</f>
        <v>Sollefteå</v>
      </c>
      <c r="I245" s="29" t="s">
        <v>560</v>
      </c>
      <c r="J245" s="30">
        <v>2</v>
      </c>
      <c r="K245" s="30">
        <v>475000</v>
      </c>
    </row>
    <row r="246" spans="2:11" ht="15.75" thickBot="1" x14ac:dyDescent="0.3">
      <c r="B246" s="16" t="str">
        <f>VLOOKUP(C246,'lookup (2)'!$A$1:$B$311,2, FALSE)</f>
        <v>Sävsjö</v>
      </c>
      <c r="C246" s="29" t="s">
        <v>338</v>
      </c>
      <c r="D246" s="30">
        <v>2</v>
      </c>
      <c r="E246" s="30">
        <v>465000</v>
      </c>
      <c r="H246" s="16" t="str">
        <f>VLOOKUP(I246,'lookup (2)'!$A$1:$B$311,2, FALSE)</f>
        <v>Örnsköldsvik</v>
      </c>
      <c r="I246" s="29" t="s">
        <v>267</v>
      </c>
      <c r="J246" s="30">
        <v>26</v>
      </c>
      <c r="K246" s="30">
        <v>1077153.8461538462</v>
      </c>
    </row>
    <row r="247" spans="2:11" ht="15.75" thickBot="1" x14ac:dyDescent="0.3">
      <c r="B247" s="16" t="str">
        <f>VLOOKUP(C247,'lookup (2)'!$A$1:$B$311,2, FALSE)</f>
        <v>Eksjö</v>
      </c>
      <c r="C247" s="29" t="s">
        <v>342</v>
      </c>
      <c r="D247" s="30">
        <v>2</v>
      </c>
      <c r="E247" s="30">
        <v>1050000</v>
      </c>
      <c r="H247" s="16" t="str">
        <f>VLOOKUP(I247,'lookup (2)'!$A$1:$B$311,2, FALSE)</f>
        <v>Ragunda</v>
      </c>
      <c r="I247" s="29" t="s">
        <v>562</v>
      </c>
      <c r="J247" s="30">
        <v>1</v>
      </c>
      <c r="K247" s="30">
        <v>390000</v>
      </c>
    </row>
    <row r="248" spans="2:11" ht="15.75" thickBot="1" x14ac:dyDescent="0.3">
      <c r="B248" s="16" t="str">
        <f>VLOOKUP(C248,'lookup (2)'!$A$1:$B$311,2, FALSE)</f>
        <v>Åstorp</v>
      </c>
      <c r="C248" s="29" t="s">
        <v>406</v>
      </c>
      <c r="D248" s="30">
        <v>2</v>
      </c>
      <c r="E248" s="30">
        <v>425000</v>
      </c>
      <c r="H248" s="16" t="str">
        <f>VLOOKUP(I248,'lookup (2)'!$A$1:$B$311,2, FALSE)</f>
        <v>Bräcke</v>
      </c>
      <c r="I248" s="29" t="s">
        <v>564</v>
      </c>
      <c r="J248" s="30">
        <v>2</v>
      </c>
      <c r="K248" s="30">
        <v>712500</v>
      </c>
    </row>
    <row r="249" spans="2:11" ht="15.75" thickBot="1" x14ac:dyDescent="0.3">
      <c r="B249" s="16" t="str">
        <f>VLOOKUP(C249,'lookup (2)'!$A$1:$B$311,2, FALSE)</f>
        <v>Helsingborg</v>
      </c>
      <c r="C249" s="29" t="s">
        <v>414</v>
      </c>
      <c r="D249" s="30">
        <v>2</v>
      </c>
      <c r="E249" s="30">
        <v>1467500</v>
      </c>
      <c r="H249" s="16" t="str">
        <f>VLOOKUP(I249,'lookup (2)'!$A$1:$B$311,2, FALSE)</f>
        <v>Krokom</v>
      </c>
      <c r="I249" s="29" t="s">
        <v>566</v>
      </c>
      <c r="J249" s="30">
        <v>14</v>
      </c>
      <c r="K249" s="30">
        <v>548750</v>
      </c>
    </row>
    <row r="250" spans="2:11" ht="15.75" thickBot="1" x14ac:dyDescent="0.3">
      <c r="B250" s="16" t="str">
        <f>VLOOKUP(C250,'lookup (2)'!$A$1:$B$311,2, FALSE)</f>
        <v>Partille</v>
      </c>
      <c r="C250" s="29" t="s">
        <v>420</v>
      </c>
      <c r="D250" s="30">
        <v>2</v>
      </c>
      <c r="E250" s="30">
        <v>3250000</v>
      </c>
      <c r="H250" s="16" t="str">
        <f>VLOOKUP(I250,'lookup (2)'!$A$1:$B$311,2, FALSE)</f>
        <v>Strömsund</v>
      </c>
      <c r="I250" s="29" t="s">
        <v>568</v>
      </c>
      <c r="J250" s="30">
        <v>3</v>
      </c>
      <c r="K250" s="30">
        <v>478333.33333333331</v>
      </c>
    </row>
    <row r="251" spans="2:11" ht="15.75" thickBot="1" x14ac:dyDescent="0.3">
      <c r="B251" s="16" t="str">
        <f>VLOOKUP(C251,'lookup (2)'!$A$1:$B$311,2, FALSE)</f>
        <v>Hammarö</v>
      </c>
      <c r="C251" s="29" t="s">
        <v>486</v>
      </c>
      <c r="D251" s="30">
        <v>2</v>
      </c>
      <c r="E251" s="30">
        <v>3210000</v>
      </c>
      <c r="H251" s="16" t="str">
        <f>VLOOKUP(I251,'lookup (2)'!$A$1:$B$311,2, FALSE)</f>
        <v>Åre</v>
      </c>
      <c r="I251" s="29" t="s">
        <v>271</v>
      </c>
      <c r="J251" s="30">
        <v>52</v>
      </c>
      <c r="K251" s="30">
        <v>1370000</v>
      </c>
    </row>
    <row r="252" spans="2:11" ht="15.75" thickBot="1" x14ac:dyDescent="0.3">
      <c r="B252" s="16" t="str">
        <f>VLOOKUP(C252,'lookup (2)'!$A$1:$B$311,2, FALSE)</f>
        <v>Hofors</v>
      </c>
      <c r="C252" s="29" t="s">
        <v>548</v>
      </c>
      <c r="D252" s="30">
        <v>2</v>
      </c>
      <c r="E252" s="30">
        <v>402500</v>
      </c>
      <c r="H252" s="16" t="str">
        <f>VLOOKUP(I252,'lookup (2)'!$A$1:$B$311,2, FALSE)</f>
        <v>Berg</v>
      </c>
      <c r="I252" s="29" t="s">
        <v>570</v>
      </c>
      <c r="J252" s="30">
        <v>18</v>
      </c>
      <c r="K252" s="30">
        <v>882222.22222222225</v>
      </c>
    </row>
    <row r="253" spans="2:11" ht="15.75" thickBot="1" x14ac:dyDescent="0.3">
      <c r="B253" s="16" t="str">
        <f>VLOOKUP(C253,'lookup (2)'!$A$1:$B$311,2, FALSE)</f>
        <v>Sollefteå</v>
      </c>
      <c r="C253" s="29" t="s">
        <v>560</v>
      </c>
      <c r="D253" s="30">
        <v>2</v>
      </c>
      <c r="E253" s="30">
        <v>358500</v>
      </c>
      <c r="H253" s="16" t="str">
        <f>VLOOKUP(I253,'lookup (2)'!$A$1:$B$311,2, FALSE)</f>
        <v>Härjedalen</v>
      </c>
      <c r="I253" s="29" t="s">
        <v>571</v>
      </c>
      <c r="J253" s="30">
        <v>66</v>
      </c>
      <c r="K253" s="30">
        <v>1341689.393939394</v>
      </c>
    </row>
    <row r="254" spans="2:11" ht="15.75" thickBot="1" x14ac:dyDescent="0.3">
      <c r="B254" s="16" t="str">
        <f>VLOOKUP(C254,'lookup (2)'!$A$1:$B$311,2, FALSE)</f>
        <v>Bräcke</v>
      </c>
      <c r="C254" s="29" t="s">
        <v>564</v>
      </c>
      <c r="D254" s="30">
        <v>2</v>
      </c>
      <c r="E254" s="30">
        <v>477500</v>
      </c>
      <c r="H254" s="16" t="str">
        <f>VLOOKUP(I254,'lookup (2)'!$A$1:$B$311,2, FALSE)</f>
        <v>Östersund</v>
      </c>
      <c r="I254" s="29" t="s">
        <v>573</v>
      </c>
      <c r="J254" s="30">
        <v>11</v>
      </c>
      <c r="K254" s="30">
        <v>595000</v>
      </c>
    </row>
    <row r="255" spans="2:11" ht="15.75" thickBot="1" x14ac:dyDescent="0.3">
      <c r="B255" s="16" t="str">
        <f>VLOOKUP(C255,'lookup (2)'!$A$1:$B$311,2, FALSE)</f>
        <v>Vindeln</v>
      </c>
      <c r="C255" s="29" t="s">
        <v>578</v>
      </c>
      <c r="D255" s="30">
        <v>2</v>
      </c>
      <c r="E255" s="30">
        <v>545000</v>
      </c>
      <c r="H255" s="16" t="str">
        <f>VLOOKUP(I255,'lookup (2)'!$A$1:$B$311,2, FALSE)</f>
        <v>Nordmaling</v>
      </c>
      <c r="I255" s="29" t="s">
        <v>574</v>
      </c>
      <c r="J255" s="30">
        <v>7</v>
      </c>
      <c r="K255" s="30">
        <v>690714.2857142858</v>
      </c>
    </row>
    <row r="256" spans="2:11" ht="15.75" thickBot="1" x14ac:dyDescent="0.3">
      <c r="B256" s="16" t="str">
        <f>VLOOKUP(C256,'lookup (2)'!$A$1:$B$311,2, FALSE)</f>
        <v>Lycksele</v>
      </c>
      <c r="C256" s="29" t="s">
        <v>597</v>
      </c>
      <c r="D256" s="30">
        <v>2</v>
      </c>
      <c r="E256" s="30">
        <v>225000</v>
      </c>
      <c r="H256" s="16" t="str">
        <f>VLOOKUP(I256,'lookup (2)'!$A$1:$B$311,2, FALSE)</f>
        <v>Robertsfors</v>
      </c>
      <c r="I256" s="29" t="s">
        <v>580</v>
      </c>
      <c r="J256" s="30">
        <v>12</v>
      </c>
      <c r="K256" s="30">
        <v>1047916.6666666666</v>
      </c>
    </row>
    <row r="257" spans="2:11" ht="15.75" thickBot="1" x14ac:dyDescent="0.3">
      <c r="B257" s="16" t="str">
        <f>VLOOKUP(C257,'lookup (2)'!$A$1:$B$311,2, FALSE)</f>
        <v>Gällivare</v>
      </c>
      <c r="C257" s="29" t="s">
        <v>614</v>
      </c>
      <c r="D257" s="30">
        <v>2</v>
      </c>
      <c r="E257" s="30">
        <v>450500</v>
      </c>
      <c r="H257" s="16" t="str">
        <f>VLOOKUP(I257,'lookup (2)'!$A$1:$B$311,2, FALSE)</f>
        <v>Storuman</v>
      </c>
      <c r="I257" s="29" t="s">
        <v>585</v>
      </c>
      <c r="J257" s="30">
        <v>42</v>
      </c>
      <c r="K257" s="30">
        <v>1081500</v>
      </c>
    </row>
    <row r="258" spans="2:11" ht="15.75" thickBot="1" x14ac:dyDescent="0.3">
      <c r="B258" s="16" t="str">
        <f>VLOOKUP(C258,'lookup (2)'!$A$1:$B$311,2, FALSE)</f>
        <v>Upplands Väsby</v>
      </c>
      <c r="C258" s="29" t="s">
        <v>288</v>
      </c>
      <c r="D258" s="30">
        <v>1</v>
      </c>
      <c r="E258" s="30">
        <v>2630000</v>
      </c>
      <c r="H258" s="16" t="str">
        <f>VLOOKUP(I258,'lookup (2)'!$A$1:$B$311,2, FALSE)</f>
        <v>Sorsele</v>
      </c>
      <c r="I258" s="29" t="s">
        <v>586</v>
      </c>
      <c r="J258" s="30">
        <v>1</v>
      </c>
      <c r="K258" s="30">
        <v>730000</v>
      </c>
    </row>
    <row r="259" spans="2:11" ht="15.75" thickBot="1" x14ac:dyDescent="0.3">
      <c r="B259" s="16" t="str">
        <f>VLOOKUP(C259,'lookup (2)'!$A$1:$B$311,2, FALSE)</f>
        <v>Stockholm</v>
      </c>
      <c r="C259" s="29" t="s">
        <v>301</v>
      </c>
      <c r="D259" s="30">
        <v>1</v>
      </c>
      <c r="E259" s="30">
        <v>1950000</v>
      </c>
      <c r="H259" s="16" t="str">
        <f>VLOOKUP(I259,'lookup (2)'!$A$1:$B$311,2, FALSE)</f>
        <v>Vännäs</v>
      </c>
      <c r="I259" s="29" t="s">
        <v>590</v>
      </c>
      <c r="J259" s="30">
        <v>1</v>
      </c>
      <c r="K259" s="30">
        <v>375000</v>
      </c>
    </row>
    <row r="260" spans="2:11" ht="15.75" thickBot="1" x14ac:dyDescent="0.3">
      <c r="B260" s="16" t="str">
        <f>VLOOKUP(C260,'lookup (2)'!$A$1:$B$311,2, FALSE)</f>
        <v>Gnosjö</v>
      </c>
      <c r="C260" s="29" t="s">
        <v>328</v>
      </c>
      <c r="D260" s="30">
        <v>1</v>
      </c>
      <c r="E260" s="30">
        <v>750000</v>
      </c>
      <c r="H260" s="16" t="str">
        <f>VLOOKUP(I260,'lookup (2)'!$A$1:$B$311,2, FALSE)</f>
        <v>Vilhelmina</v>
      </c>
      <c r="I260" s="29" t="s">
        <v>592</v>
      </c>
      <c r="J260" s="30">
        <v>4</v>
      </c>
      <c r="K260" s="30">
        <v>577500</v>
      </c>
    </row>
    <row r="261" spans="2:11" ht="15.75" thickBot="1" x14ac:dyDescent="0.3">
      <c r="B261" s="16" t="str">
        <f>VLOOKUP(C261,'lookup (2)'!$A$1:$B$311,2, FALSE)</f>
        <v>Mullsjö</v>
      </c>
      <c r="C261" s="29" t="s">
        <v>330</v>
      </c>
      <c r="D261" s="30">
        <v>1</v>
      </c>
      <c r="E261" s="30">
        <v>600000</v>
      </c>
      <c r="H261" s="16" t="str">
        <f>VLOOKUP(I261,'lookup (2)'!$A$1:$B$311,2, FALSE)</f>
        <v>Åsele</v>
      </c>
      <c r="I261" s="29" t="s">
        <v>594</v>
      </c>
      <c r="J261" s="30">
        <v>1</v>
      </c>
      <c r="K261" s="30">
        <v>95000</v>
      </c>
    </row>
    <row r="262" spans="2:11" ht="15.75" thickBot="1" x14ac:dyDescent="0.3">
      <c r="B262" s="16" t="str">
        <f>VLOOKUP(C262,'lookup (2)'!$A$1:$B$311,2, FALSE)</f>
        <v>Bjuv</v>
      </c>
      <c r="C262" s="29" t="s">
        <v>388</v>
      </c>
      <c r="D262" s="30">
        <v>1</v>
      </c>
      <c r="E262" s="30">
        <v>570000</v>
      </c>
      <c r="H262" s="16" t="str">
        <f>VLOOKUP(I262,'lookup (2)'!$A$1:$B$311,2, FALSE)</f>
        <v>Umeå</v>
      </c>
      <c r="I262" s="29" t="s">
        <v>596</v>
      </c>
      <c r="J262" s="30">
        <v>43</v>
      </c>
      <c r="K262" s="30">
        <v>1371015.4883720931</v>
      </c>
    </row>
    <row r="263" spans="2:11" ht="15.75" thickBot="1" x14ac:dyDescent="0.3">
      <c r="B263" s="16" t="str">
        <f>VLOOKUP(C263,'lookup (2)'!$A$1:$B$311,2, FALSE)</f>
        <v>Grästorp</v>
      </c>
      <c r="C263" s="29" t="s">
        <v>436</v>
      </c>
      <c r="D263" s="30">
        <v>1</v>
      </c>
      <c r="E263" s="30">
        <v>1275000</v>
      </c>
      <c r="H263" s="16" t="str">
        <f>VLOOKUP(I263,'lookup (2)'!$A$1:$B$311,2, FALSE)</f>
        <v>Lycksele</v>
      </c>
      <c r="I263" s="29" t="s">
        <v>597</v>
      </c>
      <c r="J263" s="30">
        <v>1</v>
      </c>
      <c r="K263" s="30">
        <v>960000</v>
      </c>
    </row>
    <row r="264" spans="2:11" ht="15.75" thickBot="1" x14ac:dyDescent="0.3">
      <c r="B264" s="16" t="str">
        <f>VLOOKUP(C264,'lookup (2)'!$A$1:$B$311,2, FALSE)</f>
        <v>Essunga</v>
      </c>
      <c r="C264" s="29" t="s">
        <v>438</v>
      </c>
      <c r="D264" s="30">
        <v>1</v>
      </c>
      <c r="E264" s="30">
        <v>780000</v>
      </c>
      <c r="H264" s="16" t="str">
        <f>VLOOKUP(I264,'lookup (2)'!$A$1:$B$311,2, FALSE)</f>
        <v>Skellefteå</v>
      </c>
      <c r="I264" s="29" t="s">
        <v>599</v>
      </c>
      <c r="J264" s="30">
        <v>56</v>
      </c>
      <c r="K264" s="30">
        <v>894723.21428571432</v>
      </c>
    </row>
    <row r="265" spans="2:11" ht="15.75" thickBot="1" x14ac:dyDescent="0.3">
      <c r="B265" s="16" t="str">
        <f>VLOOKUP(C265,'lookup (2)'!$A$1:$B$311,2, FALSE)</f>
        <v>Skara</v>
      </c>
      <c r="C265" s="29" t="s">
        <v>472</v>
      </c>
      <c r="D265" s="30">
        <v>1</v>
      </c>
      <c r="E265" s="30">
        <v>415000</v>
      </c>
      <c r="H265" s="16" t="str">
        <f>VLOOKUP(I265,'lookup (2)'!$A$1:$B$311,2, FALSE)</f>
        <v>Arjeplog</v>
      </c>
      <c r="I265" s="29" t="s">
        <v>602</v>
      </c>
      <c r="J265" s="30">
        <v>4</v>
      </c>
      <c r="K265" s="30">
        <v>845000</v>
      </c>
    </row>
    <row r="266" spans="2:11" ht="15.75" thickBot="1" x14ac:dyDescent="0.3">
      <c r="B266" s="16" t="str">
        <f>VLOOKUP(C266,'lookup (2)'!$A$1:$B$311,2, FALSE)</f>
        <v>Hjo</v>
      </c>
      <c r="C266" s="29" t="s">
        <v>474</v>
      </c>
      <c r="D266" s="30">
        <v>1</v>
      </c>
      <c r="E266" s="30">
        <v>390000</v>
      </c>
      <c r="H266" s="16" t="str">
        <f>VLOOKUP(I266,'lookup (2)'!$A$1:$B$311,2, FALSE)</f>
        <v>Kalix</v>
      </c>
      <c r="I266" s="29" t="s">
        <v>608</v>
      </c>
      <c r="J266" s="30">
        <v>12</v>
      </c>
      <c r="K266" s="30">
        <v>565583.33333333337</v>
      </c>
    </row>
    <row r="267" spans="2:11" ht="15.75" thickBot="1" x14ac:dyDescent="0.3">
      <c r="B267" s="16" t="str">
        <f>VLOOKUP(C267,'lookup (2)'!$A$1:$B$311,2, FALSE)</f>
        <v>Kungsör</v>
      </c>
      <c r="C267" s="29" t="s">
        <v>524</v>
      </c>
      <c r="D267" s="30">
        <v>1</v>
      </c>
      <c r="E267" s="30">
        <v>340000</v>
      </c>
      <c r="H267" s="16" t="str">
        <f>VLOOKUP(I267,'lookup (2)'!$A$1:$B$311,2, FALSE)</f>
        <v>Övertorneå</v>
      </c>
      <c r="I267" s="29" t="s">
        <v>610</v>
      </c>
      <c r="J267" s="30">
        <v>1</v>
      </c>
      <c r="K267" s="30">
        <v>255000</v>
      </c>
    </row>
    <row r="268" spans="2:11" ht="15.75" thickBot="1" x14ac:dyDescent="0.3">
      <c r="B268" s="16" t="str">
        <f>VLOOKUP(C268,'lookup (2)'!$A$1:$B$311,2, FALSE)</f>
        <v>Vansbro</v>
      </c>
      <c r="C268" s="29" t="s">
        <v>536</v>
      </c>
      <c r="D268" s="30">
        <v>1</v>
      </c>
      <c r="E268" s="30">
        <v>300000</v>
      </c>
      <c r="H268" s="16" t="str">
        <f>VLOOKUP(I268,'lookup (2)'!$A$1:$B$311,2, FALSE)</f>
        <v>Gällivare</v>
      </c>
      <c r="I268" s="29" t="s">
        <v>614</v>
      </c>
      <c r="J268" s="30">
        <v>4</v>
      </c>
      <c r="K268" s="30">
        <v>1408750</v>
      </c>
    </row>
    <row r="269" spans="2:11" ht="15.75" thickBot="1" x14ac:dyDescent="0.3">
      <c r="B269" s="16" t="str">
        <f>VLOOKUP(C269,'lookup (2)'!$A$1:$B$311,2, FALSE)</f>
        <v>Ånge</v>
      </c>
      <c r="C269" s="29" t="s">
        <v>554</v>
      </c>
      <c r="D269" s="30">
        <v>1</v>
      </c>
      <c r="E269" s="30">
        <v>80000</v>
      </c>
      <c r="H269" s="16" t="str">
        <f>VLOOKUP(I269,'lookup (2)'!$A$1:$B$311,2, FALSE)</f>
        <v>Älvsbyn</v>
      </c>
      <c r="I269" s="29" t="s">
        <v>616</v>
      </c>
      <c r="J269" s="30">
        <v>3</v>
      </c>
      <c r="K269" s="30">
        <v>485000</v>
      </c>
    </row>
    <row r="270" spans="2:11" ht="15.75" thickBot="1" x14ac:dyDescent="0.3">
      <c r="B270" s="16" t="str">
        <f>VLOOKUP(C270,'lookup (2)'!$A$1:$B$311,2, FALSE)</f>
        <v>Ragunda</v>
      </c>
      <c r="C270" s="29" t="s">
        <v>562</v>
      </c>
      <c r="D270" s="30">
        <v>1</v>
      </c>
      <c r="E270" s="30">
        <v>400000</v>
      </c>
      <c r="H270" s="16" t="str">
        <f>VLOOKUP(I270,'lookup (2)'!$A$1:$B$311,2, FALSE)</f>
        <v>Luleå</v>
      </c>
      <c r="I270" s="29" t="s">
        <v>618</v>
      </c>
      <c r="J270" s="30">
        <v>64</v>
      </c>
      <c r="K270" s="30">
        <v>1160820.3125</v>
      </c>
    </row>
    <row r="271" spans="2:11" ht="15.75" thickBot="1" x14ac:dyDescent="0.3">
      <c r="B271" s="16" t="str">
        <f>VLOOKUP(C271,'lookup (2)'!$A$1:$B$311,2, FALSE)</f>
        <v>Överkalix</v>
      </c>
      <c r="C271" s="29" t="s">
        <v>606</v>
      </c>
      <c r="D271" s="30">
        <v>1</v>
      </c>
      <c r="E271" s="30">
        <v>250000</v>
      </c>
      <c r="H271" s="16" t="str">
        <f>VLOOKUP(I271,'lookup (2)'!$A$1:$B$311,2, FALSE)</f>
        <v>Piteå</v>
      </c>
      <c r="I271" s="29" t="s">
        <v>619</v>
      </c>
      <c r="J271" s="30">
        <v>48</v>
      </c>
      <c r="K271" s="30">
        <v>1044562.5</v>
      </c>
    </row>
    <row r="272" spans="2:11" ht="15.75" thickBot="1" x14ac:dyDescent="0.3">
      <c r="B272" s="16" t="str">
        <f>VLOOKUP(C272,'lookup (2)'!$A$1:$B$311,2, FALSE)</f>
        <v>Övertorneå</v>
      </c>
      <c r="C272" s="29" t="s">
        <v>610</v>
      </c>
      <c r="D272" s="30">
        <v>1</v>
      </c>
      <c r="E272" s="30">
        <v>470000</v>
      </c>
      <c r="H272" s="16" t="str">
        <f>VLOOKUP(I272,'lookup (2)'!$A$1:$B$311,2, FALSE)</f>
        <v>Boden</v>
      </c>
      <c r="I272" s="29" t="s">
        <v>620</v>
      </c>
      <c r="J272" s="30">
        <v>13</v>
      </c>
      <c r="K272" s="30">
        <v>530192.30769230775</v>
      </c>
    </row>
    <row r="273" spans="8:11" ht="15.75" thickBot="1" x14ac:dyDescent="0.3">
      <c r="H273" s="16" t="str">
        <f>VLOOKUP(I273,'lookup (2)'!$A$1:$B$311,2, FALSE)</f>
        <v>Haparanda</v>
      </c>
      <c r="I273" s="29" t="s">
        <v>621</v>
      </c>
      <c r="J273" s="30">
        <v>3</v>
      </c>
      <c r="K273" s="30">
        <v>721666.66666666674</v>
      </c>
    </row>
    <row r="274" spans="8:11" ht="15.75" thickBot="1" x14ac:dyDescent="0.3">
      <c r="H274" s="16" t="str">
        <f>VLOOKUP(I274,'lookup (2)'!$A$1:$B$311,2, FALSE)</f>
        <v>Kiruna</v>
      </c>
      <c r="I274" s="29" t="s">
        <v>623</v>
      </c>
      <c r="J274" s="30">
        <v>8</v>
      </c>
      <c r="K274" s="30">
        <v>1033125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3"/>
  <sheetViews>
    <sheetView zoomScaleNormal="100" workbookViewId="0">
      <selection activeCell="C4" sqref="C4"/>
    </sheetView>
  </sheetViews>
  <sheetFormatPr defaultRowHeight="15" x14ac:dyDescent="0.25"/>
  <cols>
    <col min="2" max="2" width="15.140625" customWidth="1"/>
    <col min="3" max="3" width="15.28515625" customWidth="1"/>
    <col min="4" max="4" width="17.85546875" customWidth="1"/>
    <col min="7" max="7" width="18.7109375" bestFit="1" customWidth="1"/>
    <col min="8" max="8" width="9.85546875" bestFit="1" customWidth="1"/>
    <col min="12" max="12" width="10.5703125" customWidth="1"/>
    <col min="13" max="13" width="12" customWidth="1"/>
    <col min="14" max="14" width="9.85546875" bestFit="1" customWidth="1"/>
    <col min="15" max="15" width="11" customWidth="1"/>
  </cols>
  <sheetData>
    <row r="1" spans="1:9" x14ac:dyDescent="0.25">
      <c r="A1" s="3" t="s">
        <v>1</v>
      </c>
      <c r="B1" s="4" t="s">
        <v>2</v>
      </c>
      <c r="C1" s="5"/>
      <c r="D1" s="5"/>
    </row>
    <row r="2" spans="1:9" x14ac:dyDescent="0.25">
      <c r="A2" s="3" t="s">
        <v>288</v>
      </c>
      <c r="B2" s="4" t="s">
        <v>289</v>
      </c>
      <c r="C2" s="5"/>
      <c r="D2" s="5"/>
      <c r="F2" s="14" t="s">
        <v>636</v>
      </c>
    </row>
    <row r="3" spans="1:9" ht="15.75" thickBot="1" x14ac:dyDescent="0.3">
      <c r="A3" s="3" t="s">
        <v>3</v>
      </c>
      <c r="B3" s="4" t="s">
        <v>4</v>
      </c>
      <c r="C3" s="15" t="s">
        <v>637</v>
      </c>
      <c r="D3" s="5"/>
      <c r="F3" t="s">
        <v>638</v>
      </c>
    </row>
    <row r="4" spans="1:9" ht="15.75" thickBot="1" x14ac:dyDescent="0.3">
      <c r="A4" s="3" t="s">
        <v>5</v>
      </c>
      <c r="B4" s="4" t="s">
        <v>6</v>
      </c>
      <c r="C4" s="16" t="str">
        <f>VLOOKUP(D4,'lookup (2)'!$A$1:$B$311,2, FALSE)</f>
        <v>Östhammar</v>
      </c>
      <c r="D4" s="17" t="s">
        <v>45</v>
      </c>
    </row>
    <row r="5" spans="1:9" x14ac:dyDescent="0.25">
      <c r="A5" s="3" t="s">
        <v>7</v>
      </c>
      <c r="B5" s="4" t="s">
        <v>8</v>
      </c>
      <c r="C5" s="5"/>
      <c r="D5" s="5"/>
      <c r="F5" s="18" t="s">
        <v>639</v>
      </c>
    </row>
    <row r="6" spans="1:9" ht="15.75" thickBot="1" x14ac:dyDescent="0.3">
      <c r="A6" s="3" t="s">
        <v>291</v>
      </c>
      <c r="B6" s="4" t="s">
        <v>292</v>
      </c>
      <c r="C6" s="15" t="s">
        <v>640</v>
      </c>
      <c r="D6" s="5"/>
      <c r="F6" s="18" t="s">
        <v>641</v>
      </c>
    </row>
    <row r="7" spans="1:9" ht="15.75" thickBot="1" x14ac:dyDescent="0.3">
      <c r="A7" s="3" t="s">
        <v>9</v>
      </c>
      <c r="B7" s="4" t="s">
        <v>10</v>
      </c>
      <c r="C7" s="19" t="str">
        <f>VLOOKUP(D7,A313:B623,2,FALSE)</f>
        <v>1463</v>
      </c>
      <c r="D7" s="20" t="s">
        <v>176</v>
      </c>
      <c r="F7" s="18" t="s">
        <v>642</v>
      </c>
    </row>
    <row r="8" spans="1:9" x14ac:dyDescent="0.25">
      <c r="A8" s="3" t="s">
        <v>11</v>
      </c>
      <c r="B8" s="4" t="s">
        <v>12</v>
      </c>
      <c r="C8" s="5"/>
      <c r="D8" s="5"/>
    </row>
    <row r="9" spans="1:9" x14ac:dyDescent="0.25">
      <c r="A9" s="3" t="s">
        <v>13</v>
      </c>
      <c r="B9" s="4" t="s">
        <v>14</v>
      </c>
      <c r="C9" s="5"/>
      <c r="D9" s="5"/>
    </row>
    <row r="10" spans="1:9" x14ac:dyDescent="0.25">
      <c r="A10" s="3" t="s">
        <v>293</v>
      </c>
      <c r="B10" s="4" t="s">
        <v>294</v>
      </c>
      <c r="C10" s="5"/>
      <c r="D10" s="5"/>
    </row>
    <row r="11" spans="1:9" x14ac:dyDescent="0.25">
      <c r="A11" s="3" t="s">
        <v>15</v>
      </c>
      <c r="B11" s="4" t="s">
        <v>16</v>
      </c>
      <c r="C11" s="5"/>
      <c r="D11" s="5"/>
    </row>
    <row r="12" spans="1:9" x14ac:dyDescent="0.25">
      <c r="A12" s="3" t="s">
        <v>17</v>
      </c>
      <c r="B12" s="4" t="s">
        <v>18</v>
      </c>
      <c r="C12" s="5"/>
      <c r="D12" s="5"/>
    </row>
    <row r="13" spans="1:9" x14ac:dyDescent="0.25">
      <c r="A13" s="3" t="s">
        <v>19</v>
      </c>
      <c r="B13" s="4" t="s">
        <v>20</v>
      </c>
      <c r="C13" s="5"/>
      <c r="D13" s="5"/>
    </row>
    <row r="14" spans="1:9" x14ac:dyDescent="0.25">
      <c r="A14" s="3" t="s">
        <v>21</v>
      </c>
      <c r="B14" s="4" t="s">
        <v>22</v>
      </c>
      <c r="C14" s="5"/>
      <c r="D14" s="5"/>
    </row>
    <row r="15" spans="1:9" x14ac:dyDescent="0.25">
      <c r="A15" s="3" t="s">
        <v>295</v>
      </c>
      <c r="B15" s="4" t="s">
        <v>296</v>
      </c>
      <c r="C15" s="5"/>
      <c r="D15" s="5"/>
    </row>
    <row r="16" spans="1:9" x14ac:dyDescent="0.25">
      <c r="A16" s="3" t="s">
        <v>297</v>
      </c>
      <c r="B16" s="4" t="s">
        <v>298</v>
      </c>
      <c r="C16" s="5"/>
      <c r="D16" s="5"/>
      <c r="F16" s="21" t="s">
        <v>630</v>
      </c>
      <c r="I16" s="21" t="s">
        <v>630</v>
      </c>
    </row>
    <row r="17" spans="1:14" x14ac:dyDescent="0.25">
      <c r="A17" s="3" t="s">
        <v>299</v>
      </c>
      <c r="B17" s="4" t="s">
        <v>300</v>
      </c>
      <c r="C17" s="5"/>
      <c r="D17" s="5"/>
      <c r="F17" s="6"/>
      <c r="I17" s="6"/>
    </row>
    <row r="18" spans="1:14" ht="15.75" thickBot="1" x14ac:dyDescent="0.3">
      <c r="A18" s="3" t="s">
        <v>301</v>
      </c>
      <c r="B18" s="4" t="s">
        <v>290</v>
      </c>
      <c r="C18" s="5"/>
      <c r="D18" s="5"/>
      <c r="F18" s="1" t="s">
        <v>643</v>
      </c>
      <c r="I18" s="1" t="s">
        <v>644</v>
      </c>
      <c r="L18" s="6"/>
      <c r="M18" s="1" t="s">
        <v>645</v>
      </c>
    </row>
    <row r="19" spans="1:14" ht="15.75" thickBot="1" x14ac:dyDescent="0.3">
      <c r="A19" s="3" t="s">
        <v>23</v>
      </c>
      <c r="B19" s="4" t="s">
        <v>24</v>
      </c>
      <c r="C19" s="5"/>
      <c r="D19" s="5"/>
      <c r="F19" s="22" t="str">
        <f>VLOOKUP(G19,'lookup (2)'!$F$21:$G$41,2,FALSE)</f>
        <v>Uppsala län  </v>
      </c>
      <c r="G19" s="7" t="s">
        <v>33</v>
      </c>
      <c r="I19" s="22" t="str">
        <f>VLOOKUP(VALUE(J19),$I$21:$J$41,2,FALSE)</f>
        <v>Västra Götalands län</v>
      </c>
      <c r="J19">
        <v>14</v>
      </c>
      <c r="L19" s="6"/>
      <c r="M19" s="22" t="str">
        <f>VLOOKUP(N19,'lookup (2)'!$M$21:$N$122,2,FALSE)</f>
        <v>Södertälje</v>
      </c>
      <c r="N19" s="7" t="s">
        <v>646</v>
      </c>
    </row>
    <row r="20" spans="1:14" x14ac:dyDescent="0.25">
      <c r="A20" s="3" t="s">
        <v>25</v>
      </c>
      <c r="B20" s="4" t="s">
        <v>26</v>
      </c>
      <c r="C20" s="5"/>
      <c r="D20" s="5"/>
    </row>
    <row r="21" spans="1:14" x14ac:dyDescent="0.25">
      <c r="A21" s="3" t="s">
        <v>302</v>
      </c>
      <c r="B21" s="4" t="s">
        <v>303</v>
      </c>
      <c r="C21" s="5"/>
      <c r="D21" s="5"/>
      <c r="F21" s="6" t="s">
        <v>1</v>
      </c>
      <c r="G21" s="4" t="s">
        <v>647</v>
      </c>
      <c r="I21">
        <v>1</v>
      </c>
      <c r="J21" s="23" t="s">
        <v>647</v>
      </c>
      <c r="M21" s="24" t="s">
        <v>648</v>
      </c>
      <c r="N21" s="25" t="s">
        <v>649</v>
      </c>
    </row>
    <row r="22" spans="1:14" x14ac:dyDescent="0.25">
      <c r="A22" s="3" t="s">
        <v>304</v>
      </c>
      <c r="B22" s="4" t="s">
        <v>305</v>
      </c>
      <c r="C22" s="5"/>
      <c r="D22" s="5"/>
      <c r="F22" s="6" t="s">
        <v>33</v>
      </c>
      <c r="G22" s="4" t="s">
        <v>650</v>
      </c>
      <c r="I22">
        <v>3</v>
      </c>
      <c r="J22" s="4" t="s">
        <v>650</v>
      </c>
      <c r="L22" s="6"/>
      <c r="M22" s="24" t="s">
        <v>651</v>
      </c>
      <c r="N22" s="25" t="s">
        <v>652</v>
      </c>
    </row>
    <row r="23" spans="1:14" x14ac:dyDescent="0.25">
      <c r="A23" s="3" t="s">
        <v>306</v>
      </c>
      <c r="B23" s="4" t="s">
        <v>307</v>
      </c>
      <c r="C23" s="5"/>
      <c r="D23" s="5"/>
      <c r="F23" s="6" t="s">
        <v>47</v>
      </c>
      <c r="G23" s="4" t="s">
        <v>653</v>
      </c>
      <c r="I23">
        <v>4</v>
      </c>
      <c r="J23" s="4" t="s">
        <v>653</v>
      </c>
      <c r="L23" s="6"/>
      <c r="M23" s="24" t="s">
        <v>654</v>
      </c>
      <c r="N23" s="25" t="s">
        <v>655</v>
      </c>
    </row>
    <row r="24" spans="1:14" x14ac:dyDescent="0.25">
      <c r="A24" s="3" t="s">
        <v>27</v>
      </c>
      <c r="B24" s="4" t="s">
        <v>28</v>
      </c>
      <c r="C24" s="5"/>
      <c r="D24" s="5"/>
      <c r="F24" s="6" t="s">
        <v>65</v>
      </c>
      <c r="G24" s="4" t="s">
        <v>656</v>
      </c>
      <c r="I24">
        <v>5</v>
      </c>
      <c r="J24" s="4" t="s">
        <v>656</v>
      </c>
      <c r="L24" s="6"/>
      <c r="M24" s="24" t="s">
        <v>657</v>
      </c>
      <c r="N24" s="25" t="s">
        <v>658</v>
      </c>
    </row>
    <row r="25" spans="1:14" x14ac:dyDescent="0.25">
      <c r="A25" s="3" t="s">
        <v>29</v>
      </c>
      <c r="B25" s="4" t="s">
        <v>30</v>
      </c>
      <c r="C25" s="5"/>
      <c r="D25" s="5"/>
      <c r="F25" s="6" t="s">
        <v>83</v>
      </c>
      <c r="G25" s="4" t="s">
        <v>659</v>
      </c>
      <c r="I25">
        <v>6</v>
      </c>
      <c r="J25" s="4" t="s">
        <v>659</v>
      </c>
      <c r="L25" s="6"/>
      <c r="M25" s="24" t="s">
        <v>660</v>
      </c>
      <c r="N25" s="25" t="s">
        <v>661</v>
      </c>
    </row>
    <row r="26" spans="1:14" x14ac:dyDescent="0.25">
      <c r="A26" s="3" t="s">
        <v>308</v>
      </c>
      <c r="B26" s="4" t="s">
        <v>309</v>
      </c>
      <c r="C26" s="5"/>
      <c r="D26" s="5"/>
      <c r="F26" s="6" t="s">
        <v>91</v>
      </c>
      <c r="G26" s="4" t="s">
        <v>662</v>
      </c>
      <c r="I26">
        <v>7</v>
      </c>
      <c r="J26" s="4" t="s">
        <v>662</v>
      </c>
      <c r="L26" s="6"/>
      <c r="M26" s="24" t="s">
        <v>663</v>
      </c>
      <c r="N26" s="25" t="s">
        <v>664</v>
      </c>
    </row>
    <row r="27" spans="1:14" x14ac:dyDescent="0.25">
      <c r="A27" s="3" t="s">
        <v>31</v>
      </c>
      <c r="B27" s="4" t="s">
        <v>32</v>
      </c>
      <c r="C27" s="5"/>
      <c r="D27" s="5"/>
      <c r="F27" s="6" t="s">
        <v>95</v>
      </c>
      <c r="G27" s="4" t="s">
        <v>665</v>
      </c>
      <c r="I27">
        <v>8</v>
      </c>
      <c r="J27" s="4" t="s">
        <v>665</v>
      </c>
      <c r="L27" s="6"/>
      <c r="M27" s="24" t="s">
        <v>666</v>
      </c>
      <c r="N27" s="25" t="s">
        <v>667</v>
      </c>
    </row>
    <row r="28" spans="1:14" x14ac:dyDescent="0.25">
      <c r="A28" s="3" t="s">
        <v>33</v>
      </c>
      <c r="B28" s="4" t="s">
        <v>34</v>
      </c>
      <c r="C28" s="5"/>
      <c r="D28" s="5"/>
      <c r="F28" s="6" t="s">
        <v>107</v>
      </c>
      <c r="G28" s="4" t="s">
        <v>108</v>
      </c>
      <c r="I28">
        <v>9</v>
      </c>
      <c r="J28" s="4" t="s">
        <v>108</v>
      </c>
      <c r="L28" s="6"/>
      <c r="M28" s="24" t="s">
        <v>668</v>
      </c>
      <c r="N28" s="25" t="s">
        <v>669</v>
      </c>
    </row>
    <row r="29" spans="1:14" x14ac:dyDescent="0.25">
      <c r="A29" s="3" t="s">
        <v>35</v>
      </c>
      <c r="B29" s="4" t="s">
        <v>36</v>
      </c>
      <c r="C29" s="5"/>
      <c r="D29" s="5"/>
      <c r="F29" s="6" t="s">
        <v>111</v>
      </c>
      <c r="G29" s="4" t="s">
        <v>670</v>
      </c>
      <c r="I29">
        <v>10</v>
      </c>
      <c r="J29" s="4" t="s">
        <v>670</v>
      </c>
      <c r="L29" s="6"/>
      <c r="M29" s="24" t="s">
        <v>671</v>
      </c>
      <c r="N29" s="25" t="s">
        <v>672</v>
      </c>
    </row>
    <row r="30" spans="1:14" x14ac:dyDescent="0.25">
      <c r="A30" s="3" t="s">
        <v>310</v>
      </c>
      <c r="B30" s="4" t="s">
        <v>311</v>
      </c>
      <c r="C30" s="5"/>
      <c r="D30" s="5"/>
      <c r="F30" s="6" t="s">
        <v>117</v>
      </c>
      <c r="G30" s="4" t="s">
        <v>118</v>
      </c>
      <c r="I30">
        <v>12</v>
      </c>
      <c r="J30" s="4" t="s">
        <v>118</v>
      </c>
      <c r="L30" s="6"/>
      <c r="M30" s="24" t="s">
        <v>673</v>
      </c>
      <c r="N30" s="25" t="s">
        <v>674</v>
      </c>
    </row>
    <row r="31" spans="1:14" x14ac:dyDescent="0.25">
      <c r="A31" s="3" t="s">
        <v>312</v>
      </c>
      <c r="B31" s="4" t="s">
        <v>313</v>
      </c>
      <c r="C31" s="5"/>
      <c r="D31" s="5"/>
      <c r="F31" s="6" t="s">
        <v>147</v>
      </c>
      <c r="G31" s="4" t="s">
        <v>675</v>
      </c>
      <c r="I31">
        <v>13</v>
      </c>
      <c r="J31" s="4" t="s">
        <v>675</v>
      </c>
      <c r="L31" s="6"/>
      <c r="M31" s="24" t="s">
        <v>676</v>
      </c>
      <c r="N31" s="25" t="s">
        <v>677</v>
      </c>
    </row>
    <row r="32" spans="1:14" x14ac:dyDescent="0.25">
      <c r="A32" s="3" t="s">
        <v>37</v>
      </c>
      <c r="B32" s="4" t="s">
        <v>38</v>
      </c>
      <c r="C32" s="5"/>
      <c r="D32" s="5"/>
      <c r="F32" s="6" t="s">
        <v>159</v>
      </c>
      <c r="G32" s="4" t="s">
        <v>160</v>
      </c>
      <c r="I32">
        <v>14</v>
      </c>
      <c r="J32" s="4" t="s">
        <v>160</v>
      </c>
      <c r="L32" s="6"/>
      <c r="M32" s="24" t="s">
        <v>678</v>
      </c>
      <c r="N32" s="25" t="s">
        <v>679</v>
      </c>
    </row>
    <row r="33" spans="1:14" x14ac:dyDescent="0.25">
      <c r="A33" s="3" t="s">
        <v>39</v>
      </c>
      <c r="B33" s="4" t="s">
        <v>40</v>
      </c>
      <c r="C33" s="5"/>
      <c r="D33" s="5"/>
      <c r="F33" s="6" t="s">
        <v>199</v>
      </c>
      <c r="G33" s="4" t="s">
        <v>680</v>
      </c>
      <c r="I33">
        <v>17</v>
      </c>
      <c r="J33" s="4" t="s">
        <v>680</v>
      </c>
      <c r="L33" s="6"/>
      <c r="M33" s="24" t="s">
        <v>681</v>
      </c>
      <c r="N33" s="25" t="s">
        <v>682</v>
      </c>
    </row>
    <row r="34" spans="1:14" x14ac:dyDescent="0.25">
      <c r="A34" s="3" t="s">
        <v>41</v>
      </c>
      <c r="B34" s="4" t="s">
        <v>42</v>
      </c>
      <c r="C34" s="5"/>
      <c r="D34" s="5"/>
      <c r="F34" s="6" t="s">
        <v>211</v>
      </c>
      <c r="G34" s="4" t="s">
        <v>683</v>
      </c>
      <c r="I34">
        <v>18</v>
      </c>
      <c r="J34" s="4" t="s">
        <v>683</v>
      </c>
      <c r="L34" s="6"/>
      <c r="M34" s="24" t="s">
        <v>684</v>
      </c>
      <c r="N34" s="25" t="s">
        <v>685</v>
      </c>
    </row>
    <row r="35" spans="1:14" x14ac:dyDescent="0.25">
      <c r="A35" s="3" t="s">
        <v>43</v>
      </c>
      <c r="B35" s="4" t="s">
        <v>44</v>
      </c>
      <c r="C35" s="5"/>
      <c r="D35" s="5"/>
      <c r="F35" s="6" t="s">
        <v>217</v>
      </c>
      <c r="G35" s="4" t="s">
        <v>218</v>
      </c>
      <c r="I35">
        <v>19</v>
      </c>
      <c r="J35" s="4" t="s">
        <v>218</v>
      </c>
      <c r="L35" s="6"/>
      <c r="M35" s="24" t="s">
        <v>686</v>
      </c>
      <c r="N35" s="25" t="s">
        <v>687</v>
      </c>
    </row>
    <row r="36" spans="1:14" x14ac:dyDescent="0.25">
      <c r="A36" s="3" t="s">
        <v>45</v>
      </c>
      <c r="B36" s="4" t="s">
        <v>46</v>
      </c>
      <c r="C36" s="5"/>
      <c r="D36" s="5"/>
      <c r="F36" s="6" t="s">
        <v>225</v>
      </c>
      <c r="G36" s="4" t="s">
        <v>226</v>
      </c>
      <c r="I36">
        <v>20</v>
      </c>
      <c r="J36" s="4" t="s">
        <v>226</v>
      </c>
      <c r="L36" s="6"/>
      <c r="M36" s="24" t="s">
        <v>688</v>
      </c>
      <c r="N36" s="25" t="s">
        <v>689</v>
      </c>
    </row>
    <row r="37" spans="1:14" x14ac:dyDescent="0.25">
      <c r="A37" s="3" t="s">
        <v>47</v>
      </c>
      <c r="B37" s="4" t="s">
        <v>48</v>
      </c>
      <c r="C37" s="5"/>
      <c r="D37" s="5"/>
      <c r="F37" s="6" t="s">
        <v>247</v>
      </c>
      <c r="G37" s="4" t="s">
        <v>248</v>
      </c>
      <c r="I37">
        <v>21</v>
      </c>
      <c r="J37" s="4" t="s">
        <v>248</v>
      </c>
      <c r="L37" s="6"/>
      <c r="M37" s="24" t="s">
        <v>690</v>
      </c>
      <c r="N37" s="25" t="s">
        <v>691</v>
      </c>
    </row>
    <row r="38" spans="1:14" x14ac:dyDescent="0.25">
      <c r="A38" s="3" t="s">
        <v>49</v>
      </c>
      <c r="B38" s="4" t="s">
        <v>50</v>
      </c>
      <c r="C38" s="5"/>
      <c r="D38" s="5"/>
      <c r="F38" s="6" t="s">
        <v>261</v>
      </c>
      <c r="G38" s="4" t="s">
        <v>692</v>
      </c>
      <c r="I38">
        <v>22</v>
      </c>
      <c r="J38" s="4" t="s">
        <v>692</v>
      </c>
      <c r="L38" s="6"/>
      <c r="M38" s="24" t="s">
        <v>693</v>
      </c>
      <c r="N38" s="25" t="s">
        <v>694</v>
      </c>
    </row>
    <row r="39" spans="1:14" x14ac:dyDescent="0.25">
      <c r="A39" s="3" t="s">
        <v>51</v>
      </c>
      <c r="B39" s="4" t="s">
        <v>52</v>
      </c>
      <c r="C39" s="5"/>
      <c r="D39" s="5"/>
      <c r="F39" s="6" t="s">
        <v>269</v>
      </c>
      <c r="G39" s="4" t="s">
        <v>270</v>
      </c>
      <c r="I39">
        <v>23</v>
      </c>
      <c r="J39" s="4" t="s">
        <v>270</v>
      </c>
      <c r="L39" s="6"/>
      <c r="M39" s="24" t="s">
        <v>695</v>
      </c>
      <c r="N39" s="25" t="s">
        <v>696</v>
      </c>
    </row>
    <row r="40" spans="1:14" x14ac:dyDescent="0.25">
      <c r="A40" s="3" t="s">
        <v>53</v>
      </c>
      <c r="B40" s="4" t="s">
        <v>54</v>
      </c>
      <c r="C40" s="5"/>
      <c r="D40" s="5"/>
      <c r="F40" s="6" t="s">
        <v>285</v>
      </c>
      <c r="G40" s="4" t="s">
        <v>275</v>
      </c>
      <c r="I40">
        <v>24</v>
      </c>
      <c r="J40" s="4" t="s">
        <v>275</v>
      </c>
      <c r="L40" s="6"/>
      <c r="M40" s="24" t="s">
        <v>697</v>
      </c>
      <c r="N40" s="25" t="s">
        <v>698</v>
      </c>
    </row>
    <row r="41" spans="1:14" x14ac:dyDescent="0.25">
      <c r="A41" s="3" t="s">
        <v>314</v>
      </c>
      <c r="B41" s="4" t="s">
        <v>315</v>
      </c>
      <c r="C41" s="5"/>
      <c r="D41" s="5"/>
      <c r="F41" s="6" t="s">
        <v>284</v>
      </c>
      <c r="G41" s="4" t="s">
        <v>280</v>
      </c>
      <c r="I41">
        <v>25</v>
      </c>
      <c r="J41" s="4" t="s">
        <v>280</v>
      </c>
      <c r="L41" s="6"/>
      <c r="M41" s="24" t="s">
        <v>699</v>
      </c>
      <c r="N41" s="25" t="s">
        <v>700</v>
      </c>
    </row>
    <row r="42" spans="1:14" x14ac:dyDescent="0.25">
      <c r="A42" s="3" t="s">
        <v>55</v>
      </c>
      <c r="B42" s="4" t="s">
        <v>56</v>
      </c>
      <c r="C42" s="5"/>
      <c r="D42" s="5"/>
      <c r="L42" s="6"/>
      <c r="M42" s="24" t="s">
        <v>701</v>
      </c>
      <c r="N42" s="25" t="s">
        <v>702</v>
      </c>
    </row>
    <row r="43" spans="1:14" x14ac:dyDescent="0.25">
      <c r="A43" s="3" t="s">
        <v>57</v>
      </c>
      <c r="B43" s="4" t="s">
        <v>58</v>
      </c>
      <c r="C43" s="5"/>
      <c r="D43" s="5"/>
      <c r="L43" s="6"/>
      <c r="M43" s="24" t="s">
        <v>703</v>
      </c>
      <c r="N43" s="25" t="s">
        <v>704</v>
      </c>
    </row>
    <row r="44" spans="1:14" x14ac:dyDescent="0.25">
      <c r="A44" s="3" t="s">
        <v>59</v>
      </c>
      <c r="B44" s="4" t="s">
        <v>60</v>
      </c>
      <c r="C44" s="5"/>
      <c r="D44" s="5"/>
      <c r="L44" s="6"/>
      <c r="M44" s="24" t="s">
        <v>705</v>
      </c>
      <c r="N44" s="25" t="s">
        <v>706</v>
      </c>
    </row>
    <row r="45" spans="1:14" x14ac:dyDescent="0.25">
      <c r="A45" s="3" t="s">
        <v>61</v>
      </c>
      <c r="B45" s="4" t="s">
        <v>62</v>
      </c>
      <c r="C45" s="5"/>
      <c r="D45" s="5"/>
      <c r="L45" s="6"/>
      <c r="M45" s="24" t="s">
        <v>707</v>
      </c>
      <c r="N45" s="25" t="s">
        <v>708</v>
      </c>
    </row>
    <row r="46" spans="1:14" x14ac:dyDescent="0.25">
      <c r="A46" s="3" t="s">
        <v>63</v>
      </c>
      <c r="B46" s="4" t="s">
        <v>64</v>
      </c>
      <c r="C46" s="5"/>
      <c r="D46" s="5"/>
      <c r="L46" s="6"/>
      <c r="M46" s="24" t="s">
        <v>709</v>
      </c>
      <c r="N46" s="25" t="s">
        <v>710</v>
      </c>
    </row>
    <row r="47" spans="1:14" x14ac:dyDescent="0.25">
      <c r="A47" s="3" t="s">
        <v>65</v>
      </c>
      <c r="B47" s="4" t="s">
        <v>66</v>
      </c>
      <c r="C47" s="5"/>
      <c r="D47" s="5"/>
      <c r="L47" s="6"/>
      <c r="M47" s="24" t="s">
        <v>711</v>
      </c>
      <c r="N47" s="25" t="s">
        <v>712</v>
      </c>
    </row>
    <row r="48" spans="1:14" x14ac:dyDescent="0.25">
      <c r="A48" s="3" t="s">
        <v>316</v>
      </c>
      <c r="B48" s="4" t="s">
        <v>317</v>
      </c>
      <c r="C48" s="5"/>
      <c r="D48" s="5"/>
      <c r="I48" s="6"/>
      <c r="L48" s="6"/>
      <c r="M48" s="24" t="s">
        <v>713</v>
      </c>
      <c r="N48" s="25" t="s">
        <v>714</v>
      </c>
    </row>
    <row r="49" spans="1:14" x14ac:dyDescent="0.25">
      <c r="A49" s="3" t="s">
        <v>67</v>
      </c>
      <c r="B49" s="4" t="s">
        <v>68</v>
      </c>
      <c r="C49" s="5"/>
      <c r="D49" s="5"/>
      <c r="I49" s="6"/>
      <c r="L49" s="6"/>
      <c r="M49" s="24" t="s">
        <v>715</v>
      </c>
      <c r="N49" s="25" t="s">
        <v>716</v>
      </c>
    </row>
    <row r="50" spans="1:14" x14ac:dyDescent="0.25">
      <c r="A50" s="3" t="s">
        <v>69</v>
      </c>
      <c r="B50" s="4" t="s">
        <v>70</v>
      </c>
      <c r="C50" s="5"/>
      <c r="D50" s="5"/>
      <c r="I50" s="6"/>
      <c r="L50" s="6"/>
      <c r="M50" s="24" t="s">
        <v>717</v>
      </c>
      <c r="N50" s="25" t="s">
        <v>718</v>
      </c>
    </row>
    <row r="51" spans="1:14" x14ac:dyDescent="0.25">
      <c r="A51" s="3" t="s">
        <v>318</v>
      </c>
      <c r="B51" s="4" t="s">
        <v>319</v>
      </c>
      <c r="C51" s="5"/>
      <c r="D51" s="5"/>
      <c r="I51" s="6"/>
      <c r="L51" s="6"/>
      <c r="M51" s="24" t="s">
        <v>719</v>
      </c>
      <c r="N51" s="25" t="s">
        <v>720</v>
      </c>
    </row>
    <row r="52" spans="1:14" x14ac:dyDescent="0.25">
      <c r="A52" s="3" t="s">
        <v>320</v>
      </c>
      <c r="B52" s="4" t="s">
        <v>321</v>
      </c>
      <c r="C52" s="5"/>
      <c r="D52" s="5"/>
      <c r="I52" s="6"/>
      <c r="L52" s="6"/>
      <c r="M52" s="24" t="s">
        <v>721</v>
      </c>
      <c r="N52" s="25" t="s">
        <v>722</v>
      </c>
    </row>
    <row r="53" spans="1:14" x14ac:dyDescent="0.25">
      <c r="A53" s="3" t="s">
        <v>71</v>
      </c>
      <c r="B53" s="4" t="s">
        <v>72</v>
      </c>
      <c r="C53" s="5"/>
      <c r="D53" s="5"/>
      <c r="I53" s="6"/>
      <c r="L53" s="6"/>
      <c r="M53" s="24" t="s">
        <v>723</v>
      </c>
      <c r="N53" s="25" t="s">
        <v>724</v>
      </c>
    </row>
    <row r="54" spans="1:14" x14ac:dyDescent="0.25">
      <c r="A54" s="3" t="s">
        <v>73</v>
      </c>
      <c r="B54" s="4" t="s">
        <v>74</v>
      </c>
      <c r="C54" s="5"/>
      <c r="D54" s="5"/>
      <c r="I54" s="6"/>
      <c r="L54" s="6"/>
      <c r="M54" s="24" t="s">
        <v>725</v>
      </c>
      <c r="N54" s="25" t="s">
        <v>4</v>
      </c>
    </row>
    <row r="55" spans="1:14" x14ac:dyDescent="0.25">
      <c r="A55" s="3" t="s">
        <v>75</v>
      </c>
      <c r="B55" s="4" t="s">
        <v>76</v>
      </c>
      <c r="C55" s="5"/>
      <c r="D55" s="5"/>
      <c r="I55" s="6"/>
      <c r="L55" s="6"/>
      <c r="M55" s="24" t="s">
        <v>726</v>
      </c>
      <c r="N55" s="25" t="s">
        <v>727</v>
      </c>
    </row>
    <row r="56" spans="1:14" x14ac:dyDescent="0.25">
      <c r="A56" s="3" t="s">
        <v>77</v>
      </c>
      <c r="B56" s="4" t="s">
        <v>78</v>
      </c>
      <c r="C56" s="5"/>
      <c r="D56" s="5"/>
      <c r="I56" s="6"/>
      <c r="L56" s="6"/>
      <c r="M56" s="24" t="s">
        <v>728</v>
      </c>
      <c r="N56" s="25" t="s">
        <v>729</v>
      </c>
    </row>
    <row r="57" spans="1:14" x14ac:dyDescent="0.25">
      <c r="A57" s="3" t="s">
        <v>79</v>
      </c>
      <c r="B57" s="4" t="s">
        <v>80</v>
      </c>
      <c r="C57" s="5"/>
      <c r="D57" s="5"/>
      <c r="I57" s="6"/>
      <c r="L57" s="6"/>
      <c r="M57" s="24" t="s">
        <v>730</v>
      </c>
      <c r="N57" s="25" t="s">
        <v>731</v>
      </c>
    </row>
    <row r="58" spans="1:14" x14ac:dyDescent="0.25">
      <c r="A58" s="3" t="s">
        <v>81</v>
      </c>
      <c r="B58" s="4" t="s">
        <v>82</v>
      </c>
      <c r="C58" s="5"/>
      <c r="D58" s="5"/>
      <c r="I58" s="6"/>
      <c r="L58" s="6"/>
      <c r="M58" s="24" t="s">
        <v>732</v>
      </c>
      <c r="N58" s="25" t="s">
        <v>8</v>
      </c>
    </row>
    <row r="59" spans="1:14" x14ac:dyDescent="0.25">
      <c r="A59" s="3" t="s">
        <v>322</v>
      </c>
      <c r="B59" s="4" t="s">
        <v>323</v>
      </c>
      <c r="C59" s="5"/>
      <c r="D59" s="5"/>
      <c r="I59" s="6"/>
      <c r="L59" s="6"/>
      <c r="M59" s="24" t="s">
        <v>733</v>
      </c>
      <c r="N59" s="25" t="s">
        <v>734</v>
      </c>
    </row>
    <row r="60" spans="1:14" x14ac:dyDescent="0.25">
      <c r="A60" s="3" t="s">
        <v>324</v>
      </c>
      <c r="B60" s="4" t="s">
        <v>325</v>
      </c>
      <c r="C60" s="5"/>
      <c r="D60" s="5"/>
      <c r="I60" s="6"/>
      <c r="L60" s="6"/>
      <c r="M60" s="24" t="s">
        <v>735</v>
      </c>
      <c r="N60" s="25" t="s">
        <v>736</v>
      </c>
    </row>
    <row r="61" spans="1:14" x14ac:dyDescent="0.25">
      <c r="A61" s="3" t="s">
        <v>83</v>
      </c>
      <c r="B61" s="4" t="s">
        <v>84</v>
      </c>
      <c r="C61" s="5"/>
      <c r="D61" s="5"/>
      <c r="I61" s="6"/>
      <c r="L61" s="6"/>
      <c r="M61" s="24" t="s">
        <v>737</v>
      </c>
      <c r="N61" s="25" t="s">
        <v>292</v>
      </c>
    </row>
    <row r="62" spans="1:14" x14ac:dyDescent="0.25">
      <c r="A62" s="3" t="s">
        <v>326</v>
      </c>
      <c r="B62" s="4" t="s">
        <v>327</v>
      </c>
      <c r="C62" s="5"/>
      <c r="D62" s="5"/>
      <c r="F62" s="6"/>
      <c r="I62" s="6"/>
      <c r="L62" s="6"/>
      <c r="M62" s="24" t="s">
        <v>738</v>
      </c>
      <c r="N62" s="25" t="s">
        <v>739</v>
      </c>
    </row>
    <row r="63" spans="1:14" x14ac:dyDescent="0.25">
      <c r="A63" s="3" t="s">
        <v>328</v>
      </c>
      <c r="B63" s="4" t="s">
        <v>329</v>
      </c>
      <c r="C63" s="5"/>
      <c r="D63" s="5"/>
      <c r="F63" s="6"/>
      <c r="I63" s="6"/>
      <c r="L63" s="6"/>
      <c r="M63" s="24" t="s">
        <v>740</v>
      </c>
      <c r="N63" s="25" t="s">
        <v>10</v>
      </c>
    </row>
    <row r="64" spans="1:14" x14ac:dyDescent="0.25">
      <c r="A64" s="3" t="s">
        <v>330</v>
      </c>
      <c r="B64" s="4" t="s">
        <v>331</v>
      </c>
      <c r="C64" s="5"/>
      <c r="D64" s="5"/>
      <c r="F64" s="6"/>
      <c r="I64" s="6"/>
      <c r="L64" s="6"/>
      <c r="M64" s="24" t="s">
        <v>741</v>
      </c>
      <c r="N64" s="25" t="s">
        <v>742</v>
      </c>
    </row>
    <row r="65" spans="1:14" x14ac:dyDescent="0.25">
      <c r="A65" s="3" t="s">
        <v>85</v>
      </c>
      <c r="B65" s="4" t="s">
        <v>86</v>
      </c>
      <c r="C65" s="5"/>
      <c r="D65" s="5"/>
      <c r="F65" s="6"/>
      <c r="I65" s="6"/>
      <c r="L65" s="6"/>
      <c r="M65" s="24" t="s">
        <v>743</v>
      </c>
      <c r="N65" s="25" t="s">
        <v>744</v>
      </c>
    </row>
    <row r="66" spans="1:14" x14ac:dyDescent="0.25">
      <c r="A66" s="3" t="s">
        <v>332</v>
      </c>
      <c r="B66" s="4" t="s">
        <v>333</v>
      </c>
      <c r="C66" s="5"/>
      <c r="D66" s="5"/>
      <c r="F66" s="6"/>
      <c r="I66" s="6"/>
      <c r="L66" s="6"/>
      <c r="M66" s="24" t="s">
        <v>745</v>
      </c>
      <c r="N66" s="25" t="s">
        <v>12</v>
      </c>
    </row>
    <row r="67" spans="1:14" x14ac:dyDescent="0.25">
      <c r="A67" s="3" t="s">
        <v>334</v>
      </c>
      <c r="B67" s="4" t="s">
        <v>335</v>
      </c>
      <c r="C67" s="5"/>
      <c r="D67" s="5"/>
      <c r="F67" s="6"/>
      <c r="I67" s="6"/>
      <c r="L67" s="6"/>
      <c r="M67" s="24" t="s">
        <v>746</v>
      </c>
      <c r="N67" s="25" t="s">
        <v>747</v>
      </c>
    </row>
    <row r="68" spans="1:14" x14ac:dyDescent="0.25">
      <c r="A68" s="3" t="s">
        <v>87</v>
      </c>
      <c r="B68" s="4" t="s">
        <v>88</v>
      </c>
      <c r="C68" s="5"/>
      <c r="D68" s="5"/>
      <c r="F68" s="6"/>
      <c r="I68" s="6"/>
      <c r="L68" s="6"/>
      <c r="M68" s="24" t="s">
        <v>748</v>
      </c>
      <c r="N68" s="25" t="s">
        <v>749</v>
      </c>
    </row>
    <row r="69" spans="1:14" x14ac:dyDescent="0.25">
      <c r="A69" s="3" t="s">
        <v>89</v>
      </c>
      <c r="B69" s="4" t="s">
        <v>90</v>
      </c>
      <c r="C69" s="5"/>
      <c r="D69" s="5"/>
      <c r="F69" s="6"/>
      <c r="I69" s="6"/>
      <c r="L69" s="6"/>
      <c r="M69" s="24" t="s">
        <v>750</v>
      </c>
      <c r="N69" s="25" t="s">
        <v>751</v>
      </c>
    </row>
    <row r="70" spans="1:14" x14ac:dyDescent="0.25">
      <c r="A70" s="3" t="s">
        <v>336</v>
      </c>
      <c r="B70" s="4" t="s">
        <v>337</v>
      </c>
      <c r="C70" s="5"/>
      <c r="D70" s="5"/>
      <c r="F70" s="6"/>
      <c r="I70" s="6"/>
      <c r="L70" s="6"/>
      <c r="M70" s="24" t="s">
        <v>752</v>
      </c>
      <c r="N70" s="25" t="s">
        <v>14</v>
      </c>
    </row>
    <row r="71" spans="1:14" x14ac:dyDescent="0.25">
      <c r="A71" s="3" t="s">
        <v>338</v>
      </c>
      <c r="B71" s="4" t="s">
        <v>339</v>
      </c>
      <c r="C71" s="5"/>
      <c r="D71" s="5"/>
      <c r="M71" s="24" t="s">
        <v>753</v>
      </c>
      <c r="N71" s="25" t="s">
        <v>754</v>
      </c>
    </row>
    <row r="72" spans="1:14" x14ac:dyDescent="0.25">
      <c r="A72" s="3" t="s">
        <v>340</v>
      </c>
      <c r="B72" s="4" t="s">
        <v>341</v>
      </c>
      <c r="C72" s="5"/>
      <c r="D72" s="5"/>
      <c r="M72" s="24" t="s">
        <v>755</v>
      </c>
      <c r="N72" s="25" t="s">
        <v>294</v>
      </c>
    </row>
    <row r="73" spans="1:14" x14ac:dyDescent="0.25">
      <c r="A73" s="3" t="s">
        <v>342</v>
      </c>
      <c r="B73" s="4" t="s">
        <v>343</v>
      </c>
      <c r="C73" s="5"/>
      <c r="D73" s="5"/>
      <c r="M73" s="24" t="s">
        <v>756</v>
      </c>
      <c r="N73" s="25" t="s">
        <v>757</v>
      </c>
    </row>
    <row r="74" spans="1:14" x14ac:dyDescent="0.25">
      <c r="A74" s="3" t="s">
        <v>344</v>
      </c>
      <c r="B74" s="4" t="s">
        <v>345</v>
      </c>
      <c r="C74" s="5"/>
      <c r="D74" s="5"/>
      <c r="M74" s="24" t="s">
        <v>758</v>
      </c>
      <c r="N74" s="25" t="s">
        <v>759</v>
      </c>
    </row>
    <row r="75" spans="1:14" x14ac:dyDescent="0.25">
      <c r="A75" s="3" t="s">
        <v>91</v>
      </c>
      <c r="B75" s="4" t="s">
        <v>92</v>
      </c>
      <c r="C75" s="5"/>
      <c r="D75" s="5"/>
      <c r="M75" s="24" t="s">
        <v>760</v>
      </c>
      <c r="N75" s="25" t="s">
        <v>761</v>
      </c>
    </row>
    <row r="76" spans="1:14" x14ac:dyDescent="0.25">
      <c r="A76" s="3" t="s">
        <v>346</v>
      </c>
      <c r="B76" s="4" t="s">
        <v>347</v>
      </c>
      <c r="C76" s="5"/>
      <c r="D76" s="5"/>
      <c r="M76" s="24" t="s">
        <v>762</v>
      </c>
      <c r="N76" s="25" t="s">
        <v>18</v>
      </c>
    </row>
    <row r="77" spans="1:14" x14ac:dyDescent="0.25">
      <c r="A77" s="3" t="s">
        <v>348</v>
      </c>
      <c r="B77" s="4" t="s">
        <v>349</v>
      </c>
      <c r="C77" s="5"/>
      <c r="D77" s="5"/>
      <c r="M77" s="24" t="s">
        <v>763</v>
      </c>
      <c r="N77" s="25" t="s">
        <v>764</v>
      </c>
    </row>
    <row r="78" spans="1:14" x14ac:dyDescent="0.25">
      <c r="A78" s="3" t="s">
        <v>350</v>
      </c>
      <c r="B78" s="4" t="s">
        <v>351</v>
      </c>
      <c r="C78" s="5"/>
      <c r="D78" s="5"/>
      <c r="M78" s="24" t="s">
        <v>765</v>
      </c>
      <c r="N78" s="25" t="s">
        <v>766</v>
      </c>
    </row>
    <row r="79" spans="1:14" x14ac:dyDescent="0.25">
      <c r="A79" s="3" t="s">
        <v>352</v>
      </c>
      <c r="B79" s="4" t="s">
        <v>353</v>
      </c>
      <c r="C79" s="5"/>
      <c r="D79" s="5"/>
      <c r="M79" s="24" t="s">
        <v>767</v>
      </c>
      <c r="N79" s="25" t="s">
        <v>768</v>
      </c>
    </row>
    <row r="80" spans="1:14" x14ac:dyDescent="0.25">
      <c r="A80" s="3" t="s">
        <v>354</v>
      </c>
      <c r="B80" s="4" t="s">
        <v>355</v>
      </c>
      <c r="C80" s="5"/>
      <c r="D80" s="5"/>
      <c r="M80" s="24" t="s">
        <v>769</v>
      </c>
      <c r="N80" s="25" t="s">
        <v>296</v>
      </c>
    </row>
    <row r="81" spans="1:14" x14ac:dyDescent="0.25">
      <c r="A81" s="3" t="s">
        <v>356</v>
      </c>
      <c r="B81" s="4" t="s">
        <v>357</v>
      </c>
      <c r="C81" s="5"/>
      <c r="D81" s="5"/>
      <c r="M81" s="24" t="s">
        <v>770</v>
      </c>
      <c r="N81" s="25" t="s">
        <v>298</v>
      </c>
    </row>
    <row r="82" spans="1:14" x14ac:dyDescent="0.25">
      <c r="A82" s="3" t="s">
        <v>358</v>
      </c>
      <c r="B82" s="4" t="s">
        <v>359</v>
      </c>
      <c r="C82" s="5"/>
      <c r="D82" s="5"/>
      <c r="M82" s="24" t="s">
        <v>771</v>
      </c>
      <c r="N82" s="25" t="s">
        <v>300</v>
      </c>
    </row>
    <row r="83" spans="1:14" x14ac:dyDescent="0.25">
      <c r="A83" s="3" t="s">
        <v>93</v>
      </c>
      <c r="B83" s="4" t="s">
        <v>94</v>
      </c>
      <c r="C83" s="5"/>
      <c r="D83" s="5"/>
      <c r="M83" s="24" t="s">
        <v>646</v>
      </c>
      <c r="N83" s="25" t="s">
        <v>24</v>
      </c>
    </row>
    <row r="84" spans="1:14" x14ac:dyDescent="0.25">
      <c r="A84" s="3" t="s">
        <v>95</v>
      </c>
      <c r="B84" s="4" t="s">
        <v>96</v>
      </c>
      <c r="C84" s="5"/>
      <c r="D84" s="5"/>
      <c r="M84" s="24" t="s">
        <v>772</v>
      </c>
      <c r="N84" s="25" t="s">
        <v>773</v>
      </c>
    </row>
    <row r="85" spans="1:14" x14ac:dyDescent="0.25">
      <c r="A85" s="3" t="s">
        <v>360</v>
      </c>
      <c r="B85" s="4" t="s">
        <v>361</v>
      </c>
      <c r="C85" s="5"/>
      <c r="D85" s="5"/>
      <c r="M85" s="24" t="s">
        <v>774</v>
      </c>
      <c r="N85" s="25" t="s">
        <v>775</v>
      </c>
    </row>
    <row r="86" spans="1:14" x14ac:dyDescent="0.25">
      <c r="A86" s="3" t="s">
        <v>362</v>
      </c>
      <c r="B86" s="4" t="s">
        <v>363</v>
      </c>
      <c r="C86" s="5"/>
      <c r="D86" s="5"/>
      <c r="M86" s="24" t="s">
        <v>776</v>
      </c>
      <c r="N86" s="25" t="s">
        <v>777</v>
      </c>
    </row>
    <row r="87" spans="1:14" x14ac:dyDescent="0.25">
      <c r="A87" s="3" t="s">
        <v>97</v>
      </c>
      <c r="B87" s="4" t="s">
        <v>98</v>
      </c>
      <c r="C87" s="5"/>
      <c r="D87" s="5"/>
      <c r="M87" s="24" t="s">
        <v>778</v>
      </c>
      <c r="N87" s="25" t="s">
        <v>779</v>
      </c>
    </row>
    <row r="88" spans="1:14" x14ac:dyDescent="0.25">
      <c r="A88" s="3" t="s">
        <v>364</v>
      </c>
      <c r="B88" s="4" t="s">
        <v>365</v>
      </c>
      <c r="C88" s="5"/>
      <c r="D88" s="5"/>
      <c r="M88" s="24" t="s">
        <v>780</v>
      </c>
      <c r="N88" s="25" t="s">
        <v>781</v>
      </c>
    </row>
    <row r="89" spans="1:14" x14ac:dyDescent="0.25">
      <c r="A89" s="3" t="s">
        <v>99</v>
      </c>
      <c r="B89" s="4" t="s">
        <v>100</v>
      </c>
      <c r="C89" s="5"/>
      <c r="D89" s="5"/>
      <c r="M89" s="24" t="s">
        <v>782</v>
      </c>
      <c r="N89" s="25" t="s">
        <v>783</v>
      </c>
    </row>
    <row r="90" spans="1:14" x14ac:dyDescent="0.25">
      <c r="A90" s="3" t="s">
        <v>366</v>
      </c>
      <c r="B90" s="4" t="s">
        <v>367</v>
      </c>
      <c r="C90" s="5"/>
      <c r="D90" s="5"/>
      <c r="M90" s="24" t="s">
        <v>784</v>
      </c>
      <c r="N90" s="25" t="s">
        <v>26</v>
      </c>
    </row>
    <row r="91" spans="1:14" x14ac:dyDescent="0.25">
      <c r="A91" s="3" t="s">
        <v>101</v>
      </c>
      <c r="B91" s="4" t="s">
        <v>102</v>
      </c>
      <c r="C91" s="5"/>
      <c r="D91" s="5"/>
      <c r="M91" s="24" t="s">
        <v>785</v>
      </c>
      <c r="N91" s="25" t="s">
        <v>786</v>
      </c>
    </row>
    <row r="92" spans="1:14" x14ac:dyDescent="0.25">
      <c r="A92" s="3" t="s">
        <v>368</v>
      </c>
      <c r="B92" s="4" t="s">
        <v>369</v>
      </c>
      <c r="C92" s="5"/>
      <c r="D92" s="5"/>
      <c r="M92" s="24" t="s">
        <v>787</v>
      </c>
      <c r="N92" s="25" t="s">
        <v>788</v>
      </c>
    </row>
    <row r="93" spans="1:14" x14ac:dyDescent="0.25">
      <c r="A93" s="3" t="s">
        <v>370</v>
      </c>
      <c r="B93" s="4" t="s">
        <v>371</v>
      </c>
      <c r="C93" s="5"/>
      <c r="D93" s="5"/>
      <c r="M93" s="24" t="s">
        <v>789</v>
      </c>
      <c r="N93" s="25" t="s">
        <v>303</v>
      </c>
    </row>
    <row r="94" spans="1:14" x14ac:dyDescent="0.25">
      <c r="A94" s="3" t="s">
        <v>103</v>
      </c>
      <c r="B94" s="4" t="s">
        <v>104</v>
      </c>
      <c r="C94" s="5"/>
      <c r="D94" s="5"/>
      <c r="M94" s="24" t="s">
        <v>790</v>
      </c>
      <c r="N94" s="25" t="s">
        <v>305</v>
      </c>
    </row>
    <row r="95" spans="1:14" x14ac:dyDescent="0.25">
      <c r="A95" s="3" t="s">
        <v>372</v>
      </c>
      <c r="B95" s="4" t="s">
        <v>373</v>
      </c>
      <c r="C95" s="5"/>
      <c r="D95" s="5"/>
      <c r="M95" s="24" t="s">
        <v>791</v>
      </c>
      <c r="N95" s="25" t="s">
        <v>307</v>
      </c>
    </row>
    <row r="96" spans="1:14" x14ac:dyDescent="0.25">
      <c r="A96" s="3" t="s">
        <v>105</v>
      </c>
      <c r="B96" s="4" t="s">
        <v>106</v>
      </c>
      <c r="C96" s="5"/>
      <c r="D96" s="5"/>
      <c r="M96" s="24" t="s">
        <v>792</v>
      </c>
      <c r="N96" s="25" t="s">
        <v>28</v>
      </c>
    </row>
    <row r="97" spans="1:14" x14ac:dyDescent="0.25">
      <c r="A97" s="3" t="s">
        <v>107</v>
      </c>
      <c r="B97" s="4" t="s">
        <v>108</v>
      </c>
      <c r="C97" s="5"/>
      <c r="D97" s="5"/>
      <c r="M97" s="24" t="s">
        <v>793</v>
      </c>
      <c r="N97" s="25" t="s">
        <v>794</v>
      </c>
    </row>
    <row r="98" spans="1:14" x14ac:dyDescent="0.25">
      <c r="A98" s="3" t="s">
        <v>109</v>
      </c>
      <c r="B98" s="4" t="s">
        <v>110</v>
      </c>
      <c r="C98" s="5"/>
      <c r="D98" s="5"/>
      <c r="M98" s="24" t="s">
        <v>795</v>
      </c>
      <c r="N98" s="25" t="s">
        <v>796</v>
      </c>
    </row>
    <row r="99" spans="1:14" x14ac:dyDescent="0.25">
      <c r="A99" s="3" t="s">
        <v>111</v>
      </c>
      <c r="B99" s="4" t="s">
        <v>112</v>
      </c>
      <c r="C99" s="5"/>
      <c r="D99" s="5"/>
      <c r="M99" s="24" t="s">
        <v>797</v>
      </c>
      <c r="N99" s="25" t="s">
        <v>798</v>
      </c>
    </row>
    <row r="100" spans="1:14" x14ac:dyDescent="0.25">
      <c r="A100" s="3" t="s">
        <v>374</v>
      </c>
      <c r="B100" s="4" t="s">
        <v>375</v>
      </c>
      <c r="C100" s="5"/>
      <c r="D100" s="5"/>
      <c r="M100" s="24" t="s">
        <v>799</v>
      </c>
      <c r="N100" s="25" t="s">
        <v>800</v>
      </c>
    </row>
    <row r="101" spans="1:14" x14ac:dyDescent="0.25">
      <c r="A101" s="3" t="s">
        <v>113</v>
      </c>
      <c r="B101" s="4" t="s">
        <v>114</v>
      </c>
      <c r="C101" s="5"/>
      <c r="D101" s="5"/>
      <c r="M101" s="24" t="s">
        <v>801</v>
      </c>
      <c r="N101" s="25" t="s">
        <v>802</v>
      </c>
    </row>
    <row r="102" spans="1:14" x14ac:dyDescent="0.25">
      <c r="A102" s="3" t="s">
        <v>376</v>
      </c>
      <c r="B102" s="4" t="s">
        <v>377</v>
      </c>
      <c r="C102" s="5"/>
      <c r="D102" s="5"/>
      <c r="M102" s="24" t="s">
        <v>803</v>
      </c>
      <c r="N102" s="25" t="s">
        <v>804</v>
      </c>
    </row>
    <row r="103" spans="1:14" x14ac:dyDescent="0.25">
      <c r="A103" s="3" t="s">
        <v>378</v>
      </c>
      <c r="B103" s="4" t="s">
        <v>379</v>
      </c>
      <c r="C103" s="5"/>
      <c r="D103" s="5"/>
      <c r="M103" s="24" t="s">
        <v>805</v>
      </c>
      <c r="N103" s="25" t="s">
        <v>806</v>
      </c>
    </row>
    <row r="104" spans="1:14" x14ac:dyDescent="0.25">
      <c r="A104" s="3" t="s">
        <v>115</v>
      </c>
      <c r="B104" s="4" t="s">
        <v>116</v>
      </c>
      <c r="C104" s="5"/>
      <c r="D104" s="5"/>
      <c r="M104" s="24" t="s">
        <v>807</v>
      </c>
      <c r="N104" s="25" t="s">
        <v>808</v>
      </c>
    </row>
    <row r="105" spans="1:14" x14ac:dyDescent="0.25">
      <c r="A105" s="3" t="s">
        <v>117</v>
      </c>
      <c r="B105" s="4" t="s">
        <v>118</v>
      </c>
      <c r="C105" s="5"/>
      <c r="D105" s="5"/>
      <c r="M105" s="24" t="s">
        <v>809</v>
      </c>
      <c r="N105" s="25" t="s">
        <v>810</v>
      </c>
    </row>
    <row r="106" spans="1:14" x14ac:dyDescent="0.25">
      <c r="A106" s="3" t="s">
        <v>380</v>
      </c>
      <c r="B106" s="4" t="s">
        <v>381</v>
      </c>
      <c r="C106" s="5"/>
      <c r="D106" s="5"/>
      <c r="M106" s="24" t="s">
        <v>811</v>
      </c>
      <c r="N106" s="25" t="s">
        <v>812</v>
      </c>
    </row>
    <row r="107" spans="1:14" x14ac:dyDescent="0.25">
      <c r="A107" s="3" t="s">
        <v>382</v>
      </c>
      <c r="B107" s="4" t="s">
        <v>383</v>
      </c>
      <c r="C107" s="5"/>
      <c r="D107" s="5"/>
      <c r="M107" s="24" t="s">
        <v>813</v>
      </c>
      <c r="N107" s="25" t="s">
        <v>814</v>
      </c>
    </row>
    <row r="108" spans="1:14" x14ac:dyDescent="0.25">
      <c r="A108" s="3" t="s">
        <v>384</v>
      </c>
      <c r="B108" s="4" t="s">
        <v>385</v>
      </c>
      <c r="C108" s="5"/>
      <c r="D108" s="5"/>
      <c r="M108" s="24" t="s">
        <v>815</v>
      </c>
      <c r="N108" s="25" t="s">
        <v>816</v>
      </c>
    </row>
    <row r="109" spans="1:14" x14ac:dyDescent="0.25">
      <c r="A109" s="3" t="s">
        <v>119</v>
      </c>
      <c r="B109" s="4" t="s">
        <v>120</v>
      </c>
      <c r="C109" s="5"/>
      <c r="D109" s="5"/>
      <c r="M109" s="24" t="s">
        <v>817</v>
      </c>
      <c r="N109" s="25" t="s">
        <v>818</v>
      </c>
    </row>
    <row r="110" spans="1:14" x14ac:dyDescent="0.25">
      <c r="A110" s="3" t="s">
        <v>386</v>
      </c>
      <c r="B110" s="4" t="s">
        <v>387</v>
      </c>
      <c r="C110" s="5"/>
      <c r="D110" s="5"/>
      <c r="M110" s="24" t="s">
        <v>819</v>
      </c>
      <c r="N110" s="25" t="s">
        <v>820</v>
      </c>
    </row>
    <row r="111" spans="1:14" x14ac:dyDescent="0.25">
      <c r="A111" s="3" t="s">
        <v>121</v>
      </c>
      <c r="B111" s="4" t="s">
        <v>122</v>
      </c>
      <c r="C111" s="5"/>
      <c r="D111" s="5"/>
      <c r="M111" s="24" t="s">
        <v>821</v>
      </c>
      <c r="N111" s="25" t="s">
        <v>822</v>
      </c>
    </row>
    <row r="112" spans="1:14" x14ac:dyDescent="0.25">
      <c r="A112" s="3" t="s">
        <v>388</v>
      </c>
      <c r="B112" s="4" t="s">
        <v>389</v>
      </c>
      <c r="C112" s="5"/>
      <c r="D112" s="5"/>
      <c r="M112" s="24" t="s">
        <v>823</v>
      </c>
      <c r="N112" s="25" t="s">
        <v>824</v>
      </c>
    </row>
    <row r="113" spans="1:14" x14ac:dyDescent="0.25">
      <c r="A113" s="3" t="s">
        <v>390</v>
      </c>
      <c r="B113" s="4" t="s">
        <v>391</v>
      </c>
      <c r="C113" s="5"/>
      <c r="D113" s="5"/>
      <c r="M113" s="24" t="s">
        <v>825</v>
      </c>
      <c r="N113" s="25" t="s">
        <v>826</v>
      </c>
    </row>
    <row r="114" spans="1:14" x14ac:dyDescent="0.25">
      <c r="A114" s="3" t="s">
        <v>392</v>
      </c>
      <c r="B114" s="4" t="s">
        <v>393</v>
      </c>
      <c r="C114" s="5"/>
      <c r="D114" s="5"/>
      <c r="M114" s="24" t="s">
        <v>827</v>
      </c>
      <c r="N114" s="25" t="s">
        <v>828</v>
      </c>
    </row>
    <row r="115" spans="1:14" x14ac:dyDescent="0.25">
      <c r="A115" s="3" t="s">
        <v>394</v>
      </c>
      <c r="B115" s="4" t="s">
        <v>395</v>
      </c>
      <c r="C115" s="5"/>
      <c r="D115" s="5"/>
      <c r="M115" s="24" t="s">
        <v>829</v>
      </c>
      <c r="N115" s="25" t="s">
        <v>309</v>
      </c>
    </row>
    <row r="116" spans="1:14" x14ac:dyDescent="0.25">
      <c r="A116" s="3" t="s">
        <v>396</v>
      </c>
      <c r="B116" s="4" t="s">
        <v>397</v>
      </c>
      <c r="C116" s="5"/>
      <c r="D116" s="5"/>
      <c r="M116" s="24" t="s">
        <v>830</v>
      </c>
      <c r="N116" s="25" t="s">
        <v>831</v>
      </c>
    </row>
    <row r="117" spans="1:14" x14ac:dyDescent="0.25">
      <c r="A117" s="3" t="s">
        <v>123</v>
      </c>
      <c r="B117" s="4" t="s">
        <v>124</v>
      </c>
      <c r="C117" s="5"/>
      <c r="D117" s="5"/>
      <c r="M117" s="24" t="s">
        <v>832</v>
      </c>
      <c r="N117" s="25" t="s">
        <v>833</v>
      </c>
    </row>
    <row r="118" spans="1:14" x14ac:dyDescent="0.25">
      <c r="A118" s="3" t="s">
        <v>125</v>
      </c>
      <c r="B118" s="4" t="s">
        <v>126</v>
      </c>
      <c r="C118" s="5"/>
      <c r="D118" s="5"/>
      <c r="M118" s="24" t="s">
        <v>834</v>
      </c>
      <c r="N118" s="25" t="s">
        <v>835</v>
      </c>
    </row>
    <row r="119" spans="1:14" x14ac:dyDescent="0.25">
      <c r="A119" s="3" t="s">
        <v>127</v>
      </c>
      <c r="B119" s="4" t="s">
        <v>128</v>
      </c>
      <c r="C119" s="5"/>
      <c r="D119" s="5"/>
      <c r="M119" s="24" t="s">
        <v>836</v>
      </c>
      <c r="N119" s="25" t="s">
        <v>837</v>
      </c>
    </row>
    <row r="120" spans="1:14" x14ac:dyDescent="0.25">
      <c r="A120" s="3" t="s">
        <v>129</v>
      </c>
      <c r="B120" s="4" t="s">
        <v>130</v>
      </c>
      <c r="C120" s="5"/>
      <c r="D120" s="5"/>
      <c r="M120" s="24" t="s">
        <v>838</v>
      </c>
      <c r="N120" s="25" t="s">
        <v>32</v>
      </c>
    </row>
    <row r="121" spans="1:14" x14ac:dyDescent="0.25">
      <c r="A121" s="3" t="s">
        <v>398</v>
      </c>
      <c r="B121" s="4" t="s">
        <v>399</v>
      </c>
      <c r="C121" s="5"/>
      <c r="D121" s="5"/>
      <c r="M121" s="24" t="s">
        <v>839</v>
      </c>
      <c r="N121" s="25" t="s">
        <v>840</v>
      </c>
    </row>
    <row r="122" spans="1:14" x14ac:dyDescent="0.25">
      <c r="A122" s="3" t="s">
        <v>400</v>
      </c>
      <c r="B122" s="4" t="s">
        <v>401</v>
      </c>
      <c r="C122" s="5"/>
      <c r="D122" s="5"/>
      <c r="M122" s="24" t="s">
        <v>841</v>
      </c>
      <c r="N122" s="25" t="s">
        <v>842</v>
      </c>
    </row>
    <row r="123" spans="1:14" x14ac:dyDescent="0.25">
      <c r="A123" s="3" t="s">
        <v>402</v>
      </c>
      <c r="B123" s="4" t="s">
        <v>403</v>
      </c>
      <c r="C123" s="5"/>
      <c r="D123" s="5"/>
    </row>
    <row r="124" spans="1:14" x14ac:dyDescent="0.25">
      <c r="A124" s="3" t="s">
        <v>404</v>
      </c>
      <c r="B124" s="4" t="s">
        <v>405</v>
      </c>
      <c r="C124" s="5"/>
      <c r="D124" s="5"/>
    </row>
    <row r="125" spans="1:14" x14ac:dyDescent="0.25">
      <c r="A125" s="3" t="s">
        <v>406</v>
      </c>
      <c r="B125" s="4" t="s">
        <v>407</v>
      </c>
      <c r="C125" s="5"/>
      <c r="D125" s="5"/>
    </row>
    <row r="126" spans="1:14" x14ac:dyDescent="0.25">
      <c r="A126" s="3" t="s">
        <v>131</v>
      </c>
      <c r="B126" s="4" t="s">
        <v>132</v>
      </c>
      <c r="C126" s="5"/>
      <c r="D126" s="5"/>
    </row>
    <row r="127" spans="1:14" x14ac:dyDescent="0.25">
      <c r="A127" s="3" t="s">
        <v>408</v>
      </c>
      <c r="B127" s="4" t="s">
        <v>409</v>
      </c>
      <c r="C127" s="5"/>
      <c r="D127" s="5"/>
    </row>
    <row r="128" spans="1:14" x14ac:dyDescent="0.25">
      <c r="A128" s="3" t="s">
        <v>410</v>
      </c>
      <c r="B128" s="4" t="s">
        <v>411</v>
      </c>
      <c r="C128" s="5"/>
      <c r="D128" s="5"/>
    </row>
    <row r="129" spans="1:4" x14ac:dyDescent="0.25">
      <c r="A129" s="3" t="s">
        <v>412</v>
      </c>
      <c r="B129" s="4" t="s">
        <v>413</v>
      </c>
      <c r="C129" s="5"/>
      <c r="D129" s="5"/>
    </row>
    <row r="130" spans="1:4" x14ac:dyDescent="0.25">
      <c r="A130" s="3" t="s">
        <v>414</v>
      </c>
      <c r="B130" s="4" t="s">
        <v>415</v>
      </c>
      <c r="C130" s="5"/>
      <c r="D130" s="5"/>
    </row>
    <row r="131" spans="1:4" x14ac:dyDescent="0.25">
      <c r="A131" s="3" t="s">
        <v>133</v>
      </c>
      <c r="B131" s="4" t="s">
        <v>134</v>
      </c>
      <c r="C131" s="5"/>
      <c r="D131" s="5"/>
    </row>
    <row r="132" spans="1:4" x14ac:dyDescent="0.25">
      <c r="A132" s="3" t="s">
        <v>416</v>
      </c>
      <c r="B132" s="4" t="s">
        <v>417</v>
      </c>
      <c r="C132" s="5"/>
      <c r="D132" s="5"/>
    </row>
    <row r="133" spans="1:4" x14ac:dyDescent="0.25">
      <c r="A133" s="3" t="s">
        <v>135</v>
      </c>
      <c r="B133" s="4" t="s">
        <v>136</v>
      </c>
      <c r="C133" s="5"/>
      <c r="D133" s="5"/>
    </row>
    <row r="134" spans="1:4" x14ac:dyDescent="0.25">
      <c r="A134" s="3" t="s">
        <v>137</v>
      </c>
      <c r="B134" s="4" t="s">
        <v>138</v>
      </c>
      <c r="C134" s="5"/>
      <c r="D134" s="5"/>
    </row>
    <row r="135" spans="1:4" x14ac:dyDescent="0.25">
      <c r="A135" s="3" t="s">
        <v>139</v>
      </c>
      <c r="B135" s="4" t="s">
        <v>140</v>
      </c>
      <c r="C135" s="5"/>
      <c r="D135" s="5"/>
    </row>
    <row r="136" spans="1:4" x14ac:dyDescent="0.25">
      <c r="A136" s="3" t="s">
        <v>141</v>
      </c>
      <c r="B136" s="4" t="s">
        <v>142</v>
      </c>
      <c r="C136" s="5"/>
      <c r="D136" s="5"/>
    </row>
    <row r="137" spans="1:4" x14ac:dyDescent="0.25">
      <c r="A137" s="3" t="s">
        <v>143</v>
      </c>
      <c r="B137" s="4" t="s">
        <v>144</v>
      </c>
      <c r="C137" s="5"/>
      <c r="D137" s="5"/>
    </row>
    <row r="138" spans="1:4" x14ac:dyDescent="0.25">
      <c r="A138" s="3" t="s">
        <v>145</v>
      </c>
      <c r="B138" s="4" t="s">
        <v>146</v>
      </c>
      <c r="C138" s="5"/>
      <c r="D138" s="5"/>
    </row>
    <row r="139" spans="1:4" x14ac:dyDescent="0.25">
      <c r="A139" s="3" t="s">
        <v>147</v>
      </c>
      <c r="B139" s="4" t="s">
        <v>148</v>
      </c>
      <c r="C139" s="5"/>
      <c r="D139" s="5"/>
    </row>
    <row r="140" spans="1:4" x14ac:dyDescent="0.25">
      <c r="A140" s="3" t="s">
        <v>418</v>
      </c>
      <c r="B140" s="4" t="s">
        <v>419</v>
      </c>
      <c r="C140" s="5"/>
      <c r="D140" s="5"/>
    </row>
    <row r="141" spans="1:4" x14ac:dyDescent="0.25">
      <c r="A141" s="3" t="s">
        <v>149</v>
      </c>
      <c r="B141" s="4" t="s">
        <v>150</v>
      </c>
      <c r="C141" s="5"/>
      <c r="D141" s="5"/>
    </row>
    <row r="142" spans="1:4" x14ac:dyDescent="0.25">
      <c r="A142" s="3" t="s">
        <v>151</v>
      </c>
      <c r="B142" s="4" t="s">
        <v>152</v>
      </c>
      <c r="C142" s="5"/>
      <c r="D142" s="5"/>
    </row>
    <row r="143" spans="1:4" x14ac:dyDescent="0.25">
      <c r="A143" s="3" t="s">
        <v>153</v>
      </c>
      <c r="B143" s="4" t="s">
        <v>154</v>
      </c>
      <c r="C143" s="5"/>
      <c r="D143" s="5"/>
    </row>
    <row r="144" spans="1:4" x14ac:dyDescent="0.25">
      <c r="A144" s="3" t="s">
        <v>155</v>
      </c>
      <c r="B144" s="4" t="s">
        <v>156</v>
      </c>
      <c r="C144" s="5"/>
      <c r="D144" s="5"/>
    </row>
    <row r="145" spans="1:4" x14ac:dyDescent="0.25">
      <c r="A145" s="3" t="s">
        <v>157</v>
      </c>
      <c r="B145" s="4" t="s">
        <v>158</v>
      </c>
      <c r="C145" s="5"/>
      <c r="D145" s="5"/>
    </row>
    <row r="146" spans="1:4" x14ac:dyDescent="0.25">
      <c r="A146" s="3" t="s">
        <v>159</v>
      </c>
      <c r="B146" s="4" t="s">
        <v>160</v>
      </c>
      <c r="C146" s="5"/>
      <c r="D146" s="5"/>
    </row>
    <row r="147" spans="1:4" x14ac:dyDescent="0.25">
      <c r="A147" s="3" t="s">
        <v>161</v>
      </c>
      <c r="B147" s="4" t="s">
        <v>162</v>
      </c>
      <c r="C147" s="5"/>
      <c r="D147" s="5"/>
    </row>
    <row r="148" spans="1:4" x14ac:dyDescent="0.25">
      <c r="A148" s="3" t="s">
        <v>420</v>
      </c>
      <c r="B148" s="4" t="s">
        <v>421</v>
      </c>
      <c r="C148" s="5"/>
      <c r="D148" s="5"/>
    </row>
    <row r="149" spans="1:4" x14ac:dyDescent="0.25">
      <c r="A149" s="3" t="s">
        <v>422</v>
      </c>
      <c r="B149" s="4" t="s">
        <v>423</v>
      </c>
      <c r="C149" s="5"/>
      <c r="D149" s="5"/>
    </row>
    <row r="150" spans="1:4" x14ac:dyDescent="0.25">
      <c r="A150" s="3" t="s">
        <v>163</v>
      </c>
      <c r="B150" s="4" t="s">
        <v>164</v>
      </c>
      <c r="C150" s="5"/>
      <c r="D150" s="5"/>
    </row>
    <row r="151" spans="1:4" x14ac:dyDescent="0.25">
      <c r="A151" s="3" t="s">
        <v>165</v>
      </c>
      <c r="B151" s="4" t="s">
        <v>166</v>
      </c>
      <c r="C151" s="5"/>
      <c r="D151" s="5"/>
    </row>
    <row r="152" spans="1:4" x14ac:dyDescent="0.25">
      <c r="A152" s="3" t="s">
        <v>167</v>
      </c>
      <c r="B152" s="4" t="s">
        <v>168</v>
      </c>
      <c r="C152" s="5"/>
      <c r="D152" s="5"/>
    </row>
    <row r="153" spans="1:4" x14ac:dyDescent="0.25">
      <c r="A153" s="3" t="s">
        <v>169</v>
      </c>
      <c r="B153" s="4" t="s">
        <v>170</v>
      </c>
      <c r="C153" s="5"/>
      <c r="D153" s="5"/>
    </row>
    <row r="154" spans="1:4" x14ac:dyDescent="0.25">
      <c r="A154" s="3" t="s">
        <v>424</v>
      </c>
      <c r="B154" s="4" t="s">
        <v>425</v>
      </c>
      <c r="C154" s="5"/>
      <c r="D154" s="5"/>
    </row>
    <row r="155" spans="1:4" x14ac:dyDescent="0.25">
      <c r="A155" s="3" t="s">
        <v>171</v>
      </c>
      <c r="B155" s="4" t="s">
        <v>172</v>
      </c>
      <c r="C155" s="5"/>
      <c r="D155" s="5"/>
    </row>
    <row r="156" spans="1:4" x14ac:dyDescent="0.25">
      <c r="A156" s="3" t="s">
        <v>426</v>
      </c>
      <c r="B156" s="4" t="s">
        <v>427</v>
      </c>
      <c r="C156" s="5"/>
      <c r="D156" s="5"/>
    </row>
    <row r="157" spans="1:4" x14ac:dyDescent="0.25">
      <c r="A157" s="3" t="s">
        <v>428</v>
      </c>
      <c r="B157" s="4" t="s">
        <v>429</v>
      </c>
      <c r="C157" s="5"/>
      <c r="D157" s="5"/>
    </row>
    <row r="158" spans="1:4" x14ac:dyDescent="0.25">
      <c r="A158" s="3" t="s">
        <v>430</v>
      </c>
      <c r="B158" s="4" t="s">
        <v>431</v>
      </c>
      <c r="C158" s="5"/>
      <c r="D158" s="5"/>
    </row>
    <row r="159" spans="1:4" x14ac:dyDescent="0.25">
      <c r="A159" s="3" t="s">
        <v>173</v>
      </c>
      <c r="B159" s="4" t="s">
        <v>174</v>
      </c>
      <c r="C159" s="5"/>
      <c r="D159" s="5"/>
    </row>
    <row r="160" spans="1:4" x14ac:dyDescent="0.25">
      <c r="A160" s="3" t="s">
        <v>432</v>
      </c>
      <c r="B160" s="4" t="s">
        <v>433</v>
      </c>
      <c r="C160" s="5"/>
      <c r="D160" s="5"/>
    </row>
    <row r="161" spans="1:4" x14ac:dyDescent="0.25">
      <c r="A161" s="3" t="s">
        <v>434</v>
      </c>
      <c r="B161" s="4" t="s">
        <v>435</v>
      </c>
      <c r="C161" s="5"/>
      <c r="D161" s="5"/>
    </row>
    <row r="162" spans="1:4" x14ac:dyDescent="0.25">
      <c r="A162" s="3" t="s">
        <v>436</v>
      </c>
      <c r="B162" s="4" t="s">
        <v>437</v>
      </c>
      <c r="C162" s="5"/>
      <c r="D162" s="5"/>
    </row>
    <row r="163" spans="1:4" x14ac:dyDescent="0.25">
      <c r="A163" s="3" t="s">
        <v>438</v>
      </c>
      <c r="B163" s="4" t="s">
        <v>439</v>
      </c>
      <c r="C163" s="5"/>
      <c r="D163" s="5"/>
    </row>
    <row r="164" spans="1:4" x14ac:dyDescent="0.25">
      <c r="A164" s="3" t="s">
        <v>440</v>
      </c>
      <c r="B164" s="4" t="s">
        <v>441</v>
      </c>
      <c r="C164" s="5"/>
      <c r="D164" s="5"/>
    </row>
    <row r="165" spans="1:4" x14ac:dyDescent="0.25">
      <c r="A165" s="3" t="s">
        <v>442</v>
      </c>
      <c r="B165" s="4" t="s">
        <v>443</v>
      </c>
      <c r="C165" s="5"/>
      <c r="D165" s="5"/>
    </row>
    <row r="166" spans="1:4" x14ac:dyDescent="0.25">
      <c r="A166" s="3" t="s">
        <v>444</v>
      </c>
      <c r="B166" s="4" t="s">
        <v>445</v>
      </c>
      <c r="C166" s="5"/>
      <c r="D166" s="5"/>
    </row>
    <row r="167" spans="1:4" x14ac:dyDescent="0.25">
      <c r="A167" s="3" t="s">
        <v>446</v>
      </c>
      <c r="B167" s="4" t="s">
        <v>447</v>
      </c>
      <c r="C167" s="5"/>
      <c r="D167" s="5"/>
    </row>
    <row r="168" spans="1:4" x14ac:dyDescent="0.25">
      <c r="A168" s="3" t="s">
        <v>448</v>
      </c>
      <c r="B168" s="4" t="s">
        <v>449</v>
      </c>
      <c r="C168" s="5"/>
      <c r="D168" s="5"/>
    </row>
    <row r="169" spans="1:4" x14ac:dyDescent="0.25">
      <c r="A169" s="3" t="s">
        <v>450</v>
      </c>
      <c r="B169" s="4" t="s">
        <v>451</v>
      </c>
      <c r="C169" s="5"/>
      <c r="D169" s="5"/>
    </row>
    <row r="170" spans="1:4" x14ac:dyDescent="0.25">
      <c r="A170" s="3" t="s">
        <v>175</v>
      </c>
      <c r="B170" s="4" t="s">
        <v>176</v>
      </c>
      <c r="C170" s="5"/>
      <c r="D170" s="5"/>
    </row>
    <row r="171" spans="1:4" x14ac:dyDescent="0.25">
      <c r="A171" s="3" t="s">
        <v>452</v>
      </c>
      <c r="B171" s="4" t="s">
        <v>453</v>
      </c>
      <c r="C171" s="5"/>
      <c r="D171" s="5"/>
    </row>
    <row r="172" spans="1:4" x14ac:dyDescent="0.25">
      <c r="A172" s="3" t="s">
        <v>454</v>
      </c>
      <c r="B172" s="4" t="s">
        <v>455</v>
      </c>
      <c r="C172" s="5"/>
      <c r="D172" s="5"/>
    </row>
    <row r="173" spans="1:4" x14ac:dyDescent="0.25">
      <c r="A173" s="3" t="s">
        <v>456</v>
      </c>
      <c r="B173" s="4" t="s">
        <v>457</v>
      </c>
      <c r="C173" s="5"/>
      <c r="D173" s="5"/>
    </row>
    <row r="174" spans="1:4" x14ac:dyDescent="0.25">
      <c r="A174" s="3" t="s">
        <v>458</v>
      </c>
      <c r="B174" s="4" t="s">
        <v>459</v>
      </c>
      <c r="C174" s="5"/>
      <c r="D174" s="5"/>
    </row>
    <row r="175" spans="1:4" x14ac:dyDescent="0.25">
      <c r="A175" s="3" t="s">
        <v>460</v>
      </c>
      <c r="B175" s="4" t="s">
        <v>461</v>
      </c>
      <c r="C175" s="5"/>
      <c r="D175" s="5"/>
    </row>
    <row r="176" spans="1:4" x14ac:dyDescent="0.25">
      <c r="A176" s="3" t="s">
        <v>462</v>
      </c>
      <c r="B176" s="4" t="s">
        <v>463</v>
      </c>
      <c r="C176" s="5"/>
      <c r="D176" s="5"/>
    </row>
    <row r="177" spans="1:4" x14ac:dyDescent="0.25">
      <c r="A177" s="3" t="s">
        <v>177</v>
      </c>
      <c r="B177" s="4" t="s">
        <v>178</v>
      </c>
      <c r="C177" s="5"/>
      <c r="D177" s="5"/>
    </row>
    <row r="178" spans="1:4" x14ac:dyDescent="0.25">
      <c r="A178" s="3" t="s">
        <v>179</v>
      </c>
      <c r="B178" s="4" t="s">
        <v>180</v>
      </c>
      <c r="C178" s="5"/>
      <c r="D178" s="5"/>
    </row>
    <row r="179" spans="1:4" x14ac:dyDescent="0.25">
      <c r="A179" s="3" t="s">
        <v>181</v>
      </c>
      <c r="B179" s="4" t="s">
        <v>182</v>
      </c>
      <c r="C179" s="5"/>
      <c r="D179" s="5"/>
    </row>
    <row r="180" spans="1:4" x14ac:dyDescent="0.25">
      <c r="A180" s="3" t="s">
        <v>183</v>
      </c>
      <c r="B180" s="4" t="s">
        <v>184</v>
      </c>
      <c r="C180" s="5"/>
      <c r="D180" s="5"/>
    </row>
    <row r="181" spans="1:4" x14ac:dyDescent="0.25">
      <c r="A181" s="3" t="s">
        <v>185</v>
      </c>
      <c r="B181" s="4" t="s">
        <v>186</v>
      </c>
      <c r="C181" s="5"/>
      <c r="D181" s="5"/>
    </row>
    <row r="182" spans="1:4" x14ac:dyDescent="0.25">
      <c r="A182" s="3" t="s">
        <v>187</v>
      </c>
      <c r="B182" s="4" t="s">
        <v>188</v>
      </c>
      <c r="C182" s="5"/>
      <c r="D182" s="5"/>
    </row>
    <row r="183" spans="1:4" x14ac:dyDescent="0.25">
      <c r="A183" s="3" t="s">
        <v>189</v>
      </c>
      <c r="B183" s="4" t="s">
        <v>190</v>
      </c>
      <c r="C183" s="5"/>
      <c r="D183" s="5"/>
    </row>
    <row r="184" spans="1:4" x14ac:dyDescent="0.25">
      <c r="A184" s="3" t="s">
        <v>464</v>
      </c>
      <c r="B184" s="4" t="s">
        <v>465</v>
      </c>
      <c r="C184" s="5"/>
      <c r="D184" s="5"/>
    </row>
    <row r="185" spans="1:4" x14ac:dyDescent="0.25">
      <c r="A185" s="3" t="s">
        <v>466</v>
      </c>
      <c r="B185" s="4" t="s">
        <v>467</v>
      </c>
      <c r="C185" s="5"/>
      <c r="D185" s="5"/>
    </row>
    <row r="186" spans="1:4" x14ac:dyDescent="0.25">
      <c r="A186" s="3" t="s">
        <v>191</v>
      </c>
      <c r="B186" s="4" t="s">
        <v>192</v>
      </c>
      <c r="C186" s="5"/>
      <c r="D186" s="5"/>
    </row>
    <row r="187" spans="1:4" x14ac:dyDescent="0.25">
      <c r="A187" s="3" t="s">
        <v>193</v>
      </c>
      <c r="B187" s="4" t="s">
        <v>194</v>
      </c>
      <c r="C187" s="5"/>
      <c r="D187" s="5"/>
    </row>
    <row r="188" spans="1:4" x14ac:dyDescent="0.25">
      <c r="A188" s="3" t="s">
        <v>468</v>
      </c>
      <c r="B188" s="4" t="s">
        <v>469</v>
      </c>
      <c r="C188" s="5"/>
      <c r="D188" s="5"/>
    </row>
    <row r="189" spans="1:4" x14ac:dyDescent="0.25">
      <c r="A189" s="3" t="s">
        <v>470</v>
      </c>
      <c r="B189" s="4" t="s">
        <v>471</v>
      </c>
      <c r="C189" s="5"/>
      <c r="D189" s="5"/>
    </row>
    <row r="190" spans="1:4" x14ac:dyDescent="0.25">
      <c r="A190" s="3" t="s">
        <v>195</v>
      </c>
      <c r="B190" s="4" t="s">
        <v>196</v>
      </c>
      <c r="C190" s="5"/>
      <c r="D190" s="5"/>
    </row>
    <row r="191" spans="1:4" x14ac:dyDescent="0.25">
      <c r="A191" s="3" t="s">
        <v>472</v>
      </c>
      <c r="B191" s="4" t="s">
        <v>473</v>
      </c>
      <c r="C191" s="5"/>
      <c r="D191" s="5"/>
    </row>
    <row r="192" spans="1:4" x14ac:dyDescent="0.25">
      <c r="A192" s="3" t="s">
        <v>197</v>
      </c>
      <c r="B192" s="4" t="s">
        <v>198</v>
      </c>
      <c r="C192" s="5"/>
      <c r="D192" s="5"/>
    </row>
    <row r="193" spans="1:4" x14ac:dyDescent="0.25">
      <c r="A193" s="3" t="s">
        <v>474</v>
      </c>
      <c r="B193" s="4" t="s">
        <v>475</v>
      </c>
      <c r="C193" s="5"/>
      <c r="D193" s="5"/>
    </row>
    <row r="194" spans="1:4" x14ac:dyDescent="0.25">
      <c r="A194" s="3" t="s">
        <v>476</v>
      </c>
      <c r="B194" s="4" t="s">
        <v>477</v>
      </c>
      <c r="C194" s="5"/>
      <c r="D194" s="5"/>
    </row>
    <row r="195" spans="1:4" x14ac:dyDescent="0.25">
      <c r="A195" s="3" t="s">
        <v>478</v>
      </c>
      <c r="B195" s="4" t="s">
        <v>479</v>
      </c>
      <c r="C195" s="5"/>
      <c r="D195" s="5"/>
    </row>
    <row r="196" spans="1:4" x14ac:dyDescent="0.25">
      <c r="A196" s="3" t="s">
        <v>199</v>
      </c>
      <c r="B196" s="4" t="s">
        <v>200</v>
      </c>
      <c r="C196" s="5"/>
      <c r="D196" s="5"/>
    </row>
    <row r="197" spans="1:4" x14ac:dyDescent="0.25">
      <c r="A197" s="3" t="s">
        <v>480</v>
      </c>
      <c r="B197" s="4" t="s">
        <v>481</v>
      </c>
      <c r="C197" s="5"/>
      <c r="D197" s="5"/>
    </row>
    <row r="198" spans="1:4" x14ac:dyDescent="0.25">
      <c r="A198" s="3" t="s">
        <v>482</v>
      </c>
      <c r="B198" s="4" t="s">
        <v>483</v>
      </c>
      <c r="C198" s="5"/>
      <c r="D198" s="5"/>
    </row>
    <row r="199" spans="1:4" x14ac:dyDescent="0.25">
      <c r="A199" s="3" t="s">
        <v>201</v>
      </c>
      <c r="B199" s="4" t="s">
        <v>202</v>
      </c>
      <c r="C199" s="5"/>
      <c r="D199" s="5"/>
    </row>
    <row r="200" spans="1:4" x14ac:dyDescent="0.25">
      <c r="A200" s="3" t="s">
        <v>484</v>
      </c>
      <c r="B200" s="4" t="s">
        <v>485</v>
      </c>
      <c r="C200" s="5"/>
      <c r="D200" s="5"/>
    </row>
    <row r="201" spans="1:4" x14ac:dyDescent="0.25">
      <c r="A201" s="3" t="s">
        <v>486</v>
      </c>
      <c r="B201" s="4" t="s">
        <v>487</v>
      </c>
      <c r="C201" s="5"/>
      <c r="D201" s="5"/>
    </row>
    <row r="202" spans="1:4" x14ac:dyDescent="0.25">
      <c r="A202" s="3" t="s">
        <v>488</v>
      </c>
      <c r="B202" s="4" t="s">
        <v>489</v>
      </c>
      <c r="C202" s="5"/>
      <c r="D202" s="5"/>
    </row>
    <row r="203" spans="1:4" x14ac:dyDescent="0.25">
      <c r="A203" s="3" t="s">
        <v>490</v>
      </c>
      <c r="B203" s="4" t="s">
        <v>491</v>
      </c>
      <c r="C203" s="5"/>
      <c r="D203" s="5"/>
    </row>
    <row r="204" spans="1:4" x14ac:dyDescent="0.25">
      <c r="A204" s="3" t="s">
        <v>492</v>
      </c>
      <c r="B204" s="4" t="s">
        <v>493</v>
      </c>
      <c r="C204" s="5"/>
      <c r="D204" s="5"/>
    </row>
    <row r="205" spans="1:4" x14ac:dyDescent="0.25">
      <c r="A205" s="3" t="s">
        <v>203</v>
      </c>
      <c r="B205" s="4" t="s">
        <v>204</v>
      </c>
      <c r="C205" s="5"/>
      <c r="D205" s="5"/>
    </row>
    <row r="206" spans="1:4" x14ac:dyDescent="0.25">
      <c r="A206" s="3" t="s">
        <v>205</v>
      </c>
      <c r="B206" s="4" t="s">
        <v>206</v>
      </c>
      <c r="C206" s="5"/>
      <c r="D206" s="5"/>
    </row>
    <row r="207" spans="1:4" x14ac:dyDescent="0.25">
      <c r="A207" s="3" t="s">
        <v>207</v>
      </c>
      <c r="B207" s="4" t="s">
        <v>208</v>
      </c>
      <c r="C207" s="5"/>
      <c r="D207" s="5"/>
    </row>
    <row r="208" spans="1:4" x14ac:dyDescent="0.25">
      <c r="A208" s="3" t="s">
        <v>494</v>
      </c>
      <c r="B208" s="4" t="s">
        <v>495</v>
      </c>
      <c r="C208" s="5"/>
      <c r="D208" s="5"/>
    </row>
    <row r="209" spans="1:4" x14ac:dyDescent="0.25">
      <c r="A209" s="3" t="s">
        <v>496</v>
      </c>
      <c r="B209" s="4" t="s">
        <v>497</v>
      </c>
      <c r="C209" s="5"/>
      <c r="D209" s="5"/>
    </row>
    <row r="210" spans="1:4" x14ac:dyDescent="0.25">
      <c r="A210" s="3" t="s">
        <v>498</v>
      </c>
      <c r="B210" s="4" t="s">
        <v>499</v>
      </c>
      <c r="C210" s="5"/>
      <c r="D210" s="5"/>
    </row>
    <row r="211" spans="1:4" x14ac:dyDescent="0.25">
      <c r="A211" s="3" t="s">
        <v>500</v>
      </c>
      <c r="B211" s="4" t="s">
        <v>501</v>
      </c>
      <c r="C211" s="5"/>
      <c r="D211" s="5"/>
    </row>
    <row r="212" spans="1:4" x14ac:dyDescent="0.25">
      <c r="A212" s="3" t="s">
        <v>209</v>
      </c>
      <c r="B212" s="4" t="s">
        <v>210</v>
      </c>
      <c r="C212" s="5"/>
      <c r="D212" s="5"/>
    </row>
    <row r="213" spans="1:4" x14ac:dyDescent="0.25">
      <c r="A213" s="3" t="s">
        <v>211</v>
      </c>
      <c r="B213" s="4" t="s">
        <v>212</v>
      </c>
      <c r="C213" s="5"/>
      <c r="D213" s="5"/>
    </row>
    <row r="214" spans="1:4" x14ac:dyDescent="0.25">
      <c r="A214" s="3" t="s">
        <v>502</v>
      </c>
      <c r="B214" s="4" t="s">
        <v>503</v>
      </c>
      <c r="C214" s="5"/>
      <c r="D214" s="5"/>
    </row>
    <row r="215" spans="1:4" x14ac:dyDescent="0.25">
      <c r="A215" s="3" t="s">
        <v>504</v>
      </c>
      <c r="B215" s="4" t="s">
        <v>505</v>
      </c>
      <c r="C215" s="5"/>
      <c r="D215" s="5"/>
    </row>
    <row r="216" spans="1:4" x14ac:dyDescent="0.25">
      <c r="A216" s="3" t="s">
        <v>506</v>
      </c>
      <c r="B216" s="4" t="s">
        <v>507</v>
      </c>
      <c r="C216" s="5"/>
      <c r="D216" s="5"/>
    </row>
    <row r="217" spans="1:4" x14ac:dyDescent="0.25">
      <c r="A217" s="3" t="s">
        <v>508</v>
      </c>
      <c r="B217" s="4" t="s">
        <v>509</v>
      </c>
      <c r="C217" s="5"/>
      <c r="D217" s="5"/>
    </row>
    <row r="218" spans="1:4" x14ac:dyDescent="0.25">
      <c r="A218" s="3" t="s">
        <v>510</v>
      </c>
      <c r="B218" s="4" t="s">
        <v>511</v>
      </c>
      <c r="C218" s="5"/>
      <c r="D218" s="5"/>
    </row>
    <row r="219" spans="1:4" x14ac:dyDescent="0.25">
      <c r="A219" s="3" t="s">
        <v>512</v>
      </c>
      <c r="B219" s="4" t="s">
        <v>513</v>
      </c>
      <c r="C219" s="5"/>
      <c r="D219" s="5"/>
    </row>
    <row r="220" spans="1:4" x14ac:dyDescent="0.25">
      <c r="A220" s="3" t="s">
        <v>213</v>
      </c>
      <c r="B220" s="4" t="s">
        <v>214</v>
      </c>
      <c r="C220" s="5"/>
      <c r="D220" s="5"/>
    </row>
    <row r="221" spans="1:4" x14ac:dyDescent="0.25">
      <c r="A221" s="3" t="s">
        <v>514</v>
      </c>
      <c r="B221" s="4" t="s">
        <v>515</v>
      </c>
      <c r="C221" s="5"/>
      <c r="D221" s="5"/>
    </row>
    <row r="222" spans="1:4" x14ac:dyDescent="0.25">
      <c r="A222" s="3" t="s">
        <v>215</v>
      </c>
      <c r="B222" s="4" t="s">
        <v>216</v>
      </c>
      <c r="C222" s="5"/>
      <c r="D222" s="5"/>
    </row>
    <row r="223" spans="1:4" x14ac:dyDescent="0.25">
      <c r="A223" s="3" t="s">
        <v>516</v>
      </c>
      <c r="B223" s="4" t="s">
        <v>517</v>
      </c>
      <c r="C223" s="5"/>
      <c r="D223" s="5"/>
    </row>
    <row r="224" spans="1:4" x14ac:dyDescent="0.25">
      <c r="A224" s="3" t="s">
        <v>518</v>
      </c>
      <c r="B224" s="4" t="s">
        <v>519</v>
      </c>
      <c r="C224" s="5"/>
      <c r="D224" s="5"/>
    </row>
    <row r="225" spans="1:4" x14ac:dyDescent="0.25">
      <c r="A225" s="3" t="s">
        <v>520</v>
      </c>
      <c r="B225" s="4" t="s">
        <v>521</v>
      </c>
      <c r="C225" s="5"/>
      <c r="D225" s="5"/>
    </row>
    <row r="226" spans="1:4" x14ac:dyDescent="0.25">
      <c r="A226" s="3" t="s">
        <v>217</v>
      </c>
      <c r="B226" s="4" t="s">
        <v>218</v>
      </c>
      <c r="C226" s="5"/>
      <c r="D226" s="5"/>
    </row>
    <row r="227" spans="1:4" x14ac:dyDescent="0.25">
      <c r="A227" s="3" t="s">
        <v>219</v>
      </c>
      <c r="B227" s="4" t="s">
        <v>220</v>
      </c>
      <c r="C227" s="5"/>
      <c r="D227" s="5"/>
    </row>
    <row r="228" spans="1:4" x14ac:dyDescent="0.25">
      <c r="A228" s="3" t="s">
        <v>522</v>
      </c>
      <c r="B228" s="4" t="s">
        <v>523</v>
      </c>
      <c r="C228" s="5"/>
      <c r="D228" s="5"/>
    </row>
    <row r="229" spans="1:4" x14ac:dyDescent="0.25">
      <c r="A229" s="3" t="s">
        <v>524</v>
      </c>
      <c r="B229" s="4" t="s">
        <v>525</v>
      </c>
      <c r="C229" s="5"/>
      <c r="D229" s="5"/>
    </row>
    <row r="230" spans="1:4" x14ac:dyDescent="0.25">
      <c r="A230" s="3" t="s">
        <v>526</v>
      </c>
      <c r="B230" s="4" t="s">
        <v>527</v>
      </c>
      <c r="C230" s="5"/>
      <c r="D230" s="5"/>
    </row>
    <row r="231" spans="1:4" x14ac:dyDescent="0.25">
      <c r="A231" s="3" t="s">
        <v>528</v>
      </c>
      <c r="B231" s="4" t="s">
        <v>529</v>
      </c>
      <c r="C231" s="5"/>
      <c r="D231" s="5"/>
    </row>
    <row r="232" spans="1:4" x14ac:dyDescent="0.25">
      <c r="A232" s="3" t="s">
        <v>221</v>
      </c>
      <c r="B232" s="4" t="s">
        <v>222</v>
      </c>
      <c r="C232" s="5"/>
      <c r="D232" s="5"/>
    </row>
    <row r="233" spans="1:4" x14ac:dyDescent="0.25">
      <c r="A233" s="3" t="s">
        <v>223</v>
      </c>
      <c r="B233" s="4" t="s">
        <v>224</v>
      </c>
      <c r="C233" s="5"/>
      <c r="D233" s="5"/>
    </row>
    <row r="234" spans="1:4" x14ac:dyDescent="0.25">
      <c r="A234" s="3" t="s">
        <v>530</v>
      </c>
      <c r="B234" s="4" t="s">
        <v>531</v>
      </c>
      <c r="C234" s="5"/>
      <c r="D234" s="5"/>
    </row>
    <row r="235" spans="1:4" x14ac:dyDescent="0.25">
      <c r="A235" s="3" t="s">
        <v>532</v>
      </c>
      <c r="B235" s="4" t="s">
        <v>533</v>
      </c>
      <c r="C235" s="5"/>
      <c r="D235" s="5"/>
    </row>
    <row r="236" spans="1:4" x14ac:dyDescent="0.25">
      <c r="A236" s="3" t="s">
        <v>534</v>
      </c>
      <c r="B236" s="4" t="s">
        <v>535</v>
      </c>
      <c r="C236" s="5"/>
      <c r="D236" s="5"/>
    </row>
    <row r="237" spans="1:4" x14ac:dyDescent="0.25">
      <c r="A237" s="3" t="s">
        <v>225</v>
      </c>
      <c r="B237" s="4" t="s">
        <v>226</v>
      </c>
      <c r="C237" s="5"/>
      <c r="D237" s="5"/>
    </row>
    <row r="238" spans="1:4" x14ac:dyDescent="0.25">
      <c r="A238" s="3" t="s">
        <v>536</v>
      </c>
      <c r="B238" s="4" t="s">
        <v>537</v>
      </c>
      <c r="C238" s="5"/>
      <c r="D238" s="5"/>
    </row>
    <row r="239" spans="1:4" x14ac:dyDescent="0.25">
      <c r="A239" s="3" t="s">
        <v>227</v>
      </c>
      <c r="B239" s="4" t="s">
        <v>228</v>
      </c>
      <c r="C239" s="5"/>
      <c r="D239" s="5"/>
    </row>
    <row r="240" spans="1:4" x14ac:dyDescent="0.25">
      <c r="A240" s="3" t="s">
        <v>538</v>
      </c>
      <c r="B240" s="4" t="s">
        <v>539</v>
      </c>
      <c r="C240" s="5"/>
      <c r="D240" s="5"/>
    </row>
    <row r="241" spans="1:4" x14ac:dyDescent="0.25">
      <c r="A241" s="3" t="s">
        <v>229</v>
      </c>
      <c r="B241" s="4" t="s">
        <v>230</v>
      </c>
      <c r="C241" s="5"/>
      <c r="D241" s="5"/>
    </row>
    <row r="242" spans="1:4" x14ac:dyDescent="0.25">
      <c r="A242" s="3" t="s">
        <v>231</v>
      </c>
      <c r="B242" s="4" t="s">
        <v>232</v>
      </c>
      <c r="C242" s="5"/>
      <c r="D242" s="5"/>
    </row>
    <row r="243" spans="1:4" x14ac:dyDescent="0.25">
      <c r="A243" s="3" t="s">
        <v>540</v>
      </c>
      <c r="B243" s="4" t="s">
        <v>541</v>
      </c>
      <c r="C243" s="5"/>
      <c r="D243" s="5"/>
    </row>
    <row r="244" spans="1:4" x14ac:dyDescent="0.25">
      <c r="A244" s="3" t="s">
        <v>233</v>
      </c>
      <c r="B244" s="4" t="s">
        <v>234</v>
      </c>
      <c r="C244" s="5"/>
      <c r="D244" s="5"/>
    </row>
    <row r="245" spans="1:4" x14ac:dyDescent="0.25">
      <c r="A245" s="3" t="s">
        <v>235</v>
      </c>
      <c r="B245" s="4" t="s">
        <v>236</v>
      </c>
      <c r="C245" s="5"/>
      <c r="D245" s="5"/>
    </row>
    <row r="246" spans="1:4" x14ac:dyDescent="0.25">
      <c r="A246" s="3" t="s">
        <v>237</v>
      </c>
      <c r="B246" s="4" t="s">
        <v>238</v>
      </c>
      <c r="C246" s="5"/>
      <c r="D246" s="5"/>
    </row>
    <row r="247" spans="1:4" x14ac:dyDescent="0.25">
      <c r="A247" s="3" t="s">
        <v>239</v>
      </c>
      <c r="B247" s="4" t="s">
        <v>240</v>
      </c>
      <c r="C247" s="5"/>
      <c r="D247" s="5"/>
    </row>
    <row r="248" spans="1:4" x14ac:dyDescent="0.25">
      <c r="A248" s="3" t="s">
        <v>241</v>
      </c>
      <c r="B248" s="4" t="s">
        <v>242</v>
      </c>
      <c r="C248" s="5"/>
      <c r="D248" s="5"/>
    </row>
    <row r="249" spans="1:4" x14ac:dyDescent="0.25">
      <c r="A249" s="3" t="s">
        <v>243</v>
      </c>
      <c r="B249" s="4" t="s">
        <v>244</v>
      </c>
      <c r="C249" s="5"/>
      <c r="D249" s="5"/>
    </row>
    <row r="250" spans="1:4" x14ac:dyDescent="0.25">
      <c r="A250" s="3" t="s">
        <v>542</v>
      </c>
      <c r="B250" s="4" t="s">
        <v>543</v>
      </c>
      <c r="C250" s="5"/>
      <c r="D250" s="5"/>
    </row>
    <row r="251" spans="1:4" x14ac:dyDescent="0.25">
      <c r="A251" s="3" t="s">
        <v>544</v>
      </c>
      <c r="B251" s="4" t="s">
        <v>545</v>
      </c>
      <c r="C251" s="5"/>
      <c r="D251" s="5"/>
    </row>
    <row r="252" spans="1:4" x14ac:dyDescent="0.25">
      <c r="A252" s="3" t="s">
        <v>245</v>
      </c>
      <c r="B252" s="4" t="s">
        <v>246</v>
      </c>
      <c r="C252" s="5"/>
      <c r="D252" s="5"/>
    </row>
    <row r="253" spans="1:4" x14ac:dyDescent="0.25">
      <c r="A253" s="3" t="s">
        <v>247</v>
      </c>
      <c r="B253" s="4" t="s">
        <v>248</v>
      </c>
      <c r="C253" s="5"/>
      <c r="D253" s="5"/>
    </row>
    <row r="254" spans="1:4" x14ac:dyDescent="0.25">
      <c r="A254" s="3" t="s">
        <v>546</v>
      </c>
      <c r="B254" s="4" t="s">
        <v>547</v>
      </c>
      <c r="C254" s="5"/>
      <c r="D254" s="5"/>
    </row>
    <row r="255" spans="1:4" x14ac:dyDescent="0.25">
      <c r="A255" s="3" t="s">
        <v>548</v>
      </c>
      <c r="B255" s="4" t="s">
        <v>549</v>
      </c>
      <c r="C255" s="5"/>
      <c r="D255" s="5"/>
    </row>
    <row r="256" spans="1:4" x14ac:dyDescent="0.25">
      <c r="A256" s="3" t="s">
        <v>550</v>
      </c>
      <c r="B256" s="4" t="s">
        <v>551</v>
      </c>
      <c r="C256" s="5"/>
      <c r="D256" s="5"/>
    </row>
    <row r="257" spans="1:4" x14ac:dyDescent="0.25">
      <c r="A257" s="3" t="s">
        <v>552</v>
      </c>
      <c r="B257" s="4" t="s">
        <v>553</v>
      </c>
      <c r="C257" s="5"/>
      <c r="D257" s="5"/>
    </row>
    <row r="258" spans="1:4" x14ac:dyDescent="0.25">
      <c r="A258" s="3" t="s">
        <v>249</v>
      </c>
      <c r="B258" s="4" t="s">
        <v>250</v>
      </c>
      <c r="C258" s="5"/>
      <c r="D258" s="5"/>
    </row>
    <row r="259" spans="1:4" x14ac:dyDescent="0.25">
      <c r="A259" s="3" t="s">
        <v>251</v>
      </c>
      <c r="B259" s="4" t="s">
        <v>252</v>
      </c>
      <c r="C259" s="5"/>
      <c r="D259" s="5"/>
    </row>
    <row r="260" spans="1:4" x14ac:dyDescent="0.25">
      <c r="A260" s="3" t="s">
        <v>253</v>
      </c>
      <c r="B260" s="4" t="s">
        <v>254</v>
      </c>
      <c r="C260" s="5"/>
      <c r="D260" s="5"/>
    </row>
    <row r="261" spans="1:4" x14ac:dyDescent="0.25">
      <c r="A261" s="3" t="s">
        <v>255</v>
      </c>
      <c r="B261" s="4" t="s">
        <v>256</v>
      </c>
      <c r="C261" s="5"/>
      <c r="D261" s="5"/>
    </row>
    <row r="262" spans="1:4" x14ac:dyDescent="0.25">
      <c r="A262" s="3" t="s">
        <v>257</v>
      </c>
      <c r="B262" s="4" t="s">
        <v>258</v>
      </c>
      <c r="C262" s="5"/>
      <c r="D262" s="5"/>
    </row>
    <row r="263" spans="1:4" x14ac:dyDescent="0.25">
      <c r="A263" s="3" t="s">
        <v>259</v>
      </c>
      <c r="B263" s="4" t="s">
        <v>260</v>
      </c>
      <c r="C263" s="5"/>
      <c r="D263" s="5"/>
    </row>
    <row r="264" spans="1:4" x14ac:dyDescent="0.25">
      <c r="A264" s="3" t="s">
        <v>261</v>
      </c>
      <c r="B264" s="4" t="s">
        <v>262</v>
      </c>
      <c r="C264" s="5"/>
      <c r="D264" s="5"/>
    </row>
    <row r="265" spans="1:4" x14ac:dyDescent="0.25">
      <c r="A265" s="3" t="s">
        <v>554</v>
      </c>
      <c r="B265" s="4" t="s">
        <v>555</v>
      </c>
      <c r="C265" s="5"/>
      <c r="D265" s="5"/>
    </row>
    <row r="266" spans="1:4" x14ac:dyDescent="0.25">
      <c r="A266" s="3" t="s">
        <v>556</v>
      </c>
      <c r="B266" s="4" t="s">
        <v>557</v>
      </c>
      <c r="C266" s="5"/>
      <c r="D266" s="5"/>
    </row>
    <row r="267" spans="1:4" x14ac:dyDescent="0.25">
      <c r="A267" s="3" t="s">
        <v>558</v>
      </c>
      <c r="B267" s="4" t="s">
        <v>559</v>
      </c>
      <c r="C267" s="5"/>
      <c r="D267" s="5"/>
    </row>
    <row r="268" spans="1:4" x14ac:dyDescent="0.25">
      <c r="A268" s="3" t="s">
        <v>263</v>
      </c>
      <c r="B268" s="4" t="s">
        <v>264</v>
      </c>
      <c r="C268" s="5"/>
      <c r="D268" s="5"/>
    </row>
    <row r="269" spans="1:4" x14ac:dyDescent="0.25">
      <c r="A269" s="3" t="s">
        <v>265</v>
      </c>
      <c r="B269" s="4" t="s">
        <v>266</v>
      </c>
      <c r="C269" s="5"/>
      <c r="D269" s="5"/>
    </row>
    <row r="270" spans="1:4" x14ac:dyDescent="0.25">
      <c r="A270" s="3" t="s">
        <v>560</v>
      </c>
      <c r="B270" s="4" t="s">
        <v>561</v>
      </c>
      <c r="C270" s="5"/>
      <c r="D270" s="5"/>
    </row>
    <row r="271" spans="1:4" x14ac:dyDescent="0.25">
      <c r="A271" s="3" t="s">
        <v>267</v>
      </c>
      <c r="B271" s="4" t="s">
        <v>268</v>
      </c>
      <c r="C271" s="5"/>
      <c r="D271" s="5"/>
    </row>
    <row r="272" spans="1:4" x14ac:dyDescent="0.25">
      <c r="A272" s="3" t="s">
        <v>269</v>
      </c>
      <c r="B272" s="4" t="s">
        <v>270</v>
      </c>
      <c r="C272" s="5"/>
      <c r="D272" s="5"/>
    </row>
    <row r="273" spans="1:4" x14ac:dyDescent="0.25">
      <c r="A273" s="3" t="s">
        <v>562</v>
      </c>
      <c r="B273" s="4" t="s">
        <v>563</v>
      </c>
      <c r="C273" s="5"/>
      <c r="D273" s="5"/>
    </row>
    <row r="274" spans="1:4" x14ac:dyDescent="0.25">
      <c r="A274" s="3" t="s">
        <v>564</v>
      </c>
      <c r="B274" s="4" t="s">
        <v>565</v>
      </c>
      <c r="C274" s="5"/>
      <c r="D274" s="5"/>
    </row>
    <row r="275" spans="1:4" x14ac:dyDescent="0.25">
      <c r="A275" s="3" t="s">
        <v>566</v>
      </c>
      <c r="B275" s="4" t="s">
        <v>567</v>
      </c>
      <c r="C275" s="5"/>
      <c r="D275" s="5"/>
    </row>
    <row r="276" spans="1:4" x14ac:dyDescent="0.25">
      <c r="A276" s="3" t="s">
        <v>568</v>
      </c>
      <c r="B276" s="4" t="s">
        <v>569</v>
      </c>
      <c r="C276" s="5"/>
      <c r="D276" s="5"/>
    </row>
    <row r="277" spans="1:4" x14ac:dyDescent="0.25">
      <c r="A277" s="3" t="s">
        <v>271</v>
      </c>
      <c r="B277" s="4" t="s">
        <v>272</v>
      </c>
      <c r="C277" s="5"/>
      <c r="D277" s="5"/>
    </row>
    <row r="278" spans="1:4" x14ac:dyDescent="0.25">
      <c r="A278" s="3" t="s">
        <v>570</v>
      </c>
      <c r="B278" s="4" t="s">
        <v>273</v>
      </c>
      <c r="C278" s="5"/>
      <c r="D278" s="5"/>
    </row>
    <row r="279" spans="1:4" x14ac:dyDescent="0.25">
      <c r="A279" s="3" t="s">
        <v>571</v>
      </c>
      <c r="B279" s="4" t="s">
        <v>572</v>
      </c>
      <c r="C279" s="5"/>
      <c r="D279" s="5"/>
    </row>
    <row r="280" spans="1:4" x14ac:dyDescent="0.25">
      <c r="A280" s="3" t="s">
        <v>573</v>
      </c>
      <c r="B280" s="4" t="s">
        <v>274</v>
      </c>
      <c r="C280" s="5"/>
      <c r="D280" s="5"/>
    </row>
    <row r="281" spans="1:4" x14ac:dyDescent="0.25">
      <c r="A281" s="3" t="s">
        <v>285</v>
      </c>
      <c r="B281" s="4" t="s">
        <v>275</v>
      </c>
      <c r="C281" s="5"/>
      <c r="D281" s="5"/>
    </row>
    <row r="282" spans="1:4" x14ac:dyDescent="0.25">
      <c r="A282" s="3" t="s">
        <v>574</v>
      </c>
      <c r="B282" s="4" t="s">
        <v>575</v>
      </c>
      <c r="C282" s="5"/>
      <c r="D282" s="5"/>
    </row>
    <row r="283" spans="1:4" x14ac:dyDescent="0.25">
      <c r="A283" s="3" t="s">
        <v>576</v>
      </c>
      <c r="B283" s="4" t="s">
        <v>577</v>
      </c>
      <c r="C283" s="5"/>
      <c r="D283" s="5"/>
    </row>
    <row r="284" spans="1:4" x14ac:dyDescent="0.25">
      <c r="A284" s="3" t="s">
        <v>578</v>
      </c>
      <c r="B284" s="4" t="s">
        <v>579</v>
      </c>
      <c r="C284" s="5"/>
      <c r="D284" s="5"/>
    </row>
    <row r="285" spans="1:4" x14ac:dyDescent="0.25">
      <c r="A285" s="3" t="s">
        <v>580</v>
      </c>
      <c r="B285" s="4" t="s">
        <v>276</v>
      </c>
      <c r="C285" s="5"/>
      <c r="D285" s="5"/>
    </row>
    <row r="286" spans="1:4" x14ac:dyDescent="0.25">
      <c r="A286" s="3" t="s">
        <v>581</v>
      </c>
      <c r="B286" s="4" t="s">
        <v>582</v>
      </c>
      <c r="C286" s="5"/>
      <c r="D286" s="5"/>
    </row>
    <row r="287" spans="1:4" x14ac:dyDescent="0.25">
      <c r="A287" s="3" t="s">
        <v>583</v>
      </c>
      <c r="B287" s="4" t="s">
        <v>584</v>
      </c>
      <c r="C287" s="5"/>
      <c r="D287" s="5"/>
    </row>
    <row r="288" spans="1:4" x14ac:dyDescent="0.25">
      <c r="A288" s="3" t="s">
        <v>585</v>
      </c>
      <c r="B288" s="4" t="s">
        <v>277</v>
      </c>
      <c r="C288" s="5"/>
      <c r="D288" s="5"/>
    </row>
    <row r="289" spans="1:4" x14ac:dyDescent="0.25">
      <c r="A289" s="3" t="s">
        <v>586</v>
      </c>
      <c r="B289" s="4" t="s">
        <v>587</v>
      </c>
      <c r="C289" s="5"/>
      <c r="D289" s="5"/>
    </row>
    <row r="290" spans="1:4" x14ac:dyDescent="0.25">
      <c r="A290" s="3" t="s">
        <v>588</v>
      </c>
      <c r="B290" s="4" t="s">
        <v>589</v>
      </c>
      <c r="C290" s="5"/>
      <c r="D290" s="5"/>
    </row>
    <row r="291" spans="1:4" x14ac:dyDescent="0.25">
      <c r="A291" s="3" t="s">
        <v>590</v>
      </c>
      <c r="B291" s="4" t="s">
        <v>591</v>
      </c>
      <c r="C291" s="5"/>
      <c r="D291" s="5"/>
    </row>
    <row r="292" spans="1:4" x14ac:dyDescent="0.25">
      <c r="A292" s="3" t="s">
        <v>592</v>
      </c>
      <c r="B292" s="4" t="s">
        <v>593</v>
      </c>
      <c r="C292" s="5"/>
      <c r="D292" s="5"/>
    </row>
    <row r="293" spans="1:4" x14ac:dyDescent="0.25">
      <c r="A293" s="3" t="s">
        <v>594</v>
      </c>
      <c r="B293" s="4" t="s">
        <v>595</v>
      </c>
      <c r="C293" s="5"/>
      <c r="D293" s="5"/>
    </row>
    <row r="294" spans="1:4" x14ac:dyDescent="0.25">
      <c r="A294" s="3" t="s">
        <v>596</v>
      </c>
      <c r="B294" s="4" t="s">
        <v>278</v>
      </c>
      <c r="C294" s="5"/>
      <c r="D294" s="5"/>
    </row>
    <row r="295" spans="1:4" x14ac:dyDescent="0.25">
      <c r="A295" s="3" t="s">
        <v>597</v>
      </c>
      <c r="B295" s="4" t="s">
        <v>598</v>
      </c>
      <c r="C295" s="5"/>
      <c r="D295" s="5"/>
    </row>
    <row r="296" spans="1:4" x14ac:dyDescent="0.25">
      <c r="A296" s="3" t="s">
        <v>599</v>
      </c>
      <c r="B296" s="4" t="s">
        <v>279</v>
      </c>
      <c r="C296" s="5"/>
      <c r="D296" s="5"/>
    </row>
    <row r="297" spans="1:4" x14ac:dyDescent="0.25">
      <c r="A297" s="3" t="s">
        <v>284</v>
      </c>
      <c r="B297" s="4" t="s">
        <v>280</v>
      </c>
      <c r="C297" s="5"/>
      <c r="D297" s="5"/>
    </row>
    <row r="298" spans="1:4" x14ac:dyDescent="0.25">
      <c r="A298" s="3" t="s">
        <v>600</v>
      </c>
      <c r="B298" s="4" t="s">
        <v>601</v>
      </c>
      <c r="C298" s="5"/>
      <c r="D298" s="5"/>
    </row>
    <row r="299" spans="1:4" x14ac:dyDescent="0.25">
      <c r="A299" s="3" t="s">
        <v>602</v>
      </c>
      <c r="B299" s="4" t="s">
        <v>603</v>
      </c>
      <c r="C299" s="5"/>
      <c r="D299" s="5"/>
    </row>
    <row r="300" spans="1:4" x14ac:dyDescent="0.25">
      <c r="A300" s="3" t="s">
        <v>604</v>
      </c>
      <c r="B300" s="4" t="s">
        <v>605</v>
      </c>
      <c r="C300" s="5"/>
      <c r="D300" s="5"/>
    </row>
    <row r="301" spans="1:4" x14ac:dyDescent="0.25">
      <c r="A301" s="3" t="s">
        <v>606</v>
      </c>
      <c r="B301" s="4" t="s">
        <v>607</v>
      </c>
      <c r="C301" s="5"/>
      <c r="D301" s="5"/>
    </row>
    <row r="302" spans="1:4" x14ac:dyDescent="0.25">
      <c r="A302" s="3" t="s">
        <v>608</v>
      </c>
      <c r="B302" s="4" t="s">
        <v>609</v>
      </c>
      <c r="C302" s="5"/>
      <c r="D302" s="5"/>
    </row>
    <row r="303" spans="1:4" x14ac:dyDescent="0.25">
      <c r="A303" s="3" t="s">
        <v>610</v>
      </c>
      <c r="B303" s="4" t="s">
        <v>611</v>
      </c>
      <c r="C303" s="5"/>
      <c r="D303" s="5"/>
    </row>
    <row r="304" spans="1:4" x14ac:dyDescent="0.25">
      <c r="A304" s="3" t="s">
        <v>612</v>
      </c>
      <c r="B304" s="4" t="s">
        <v>613</v>
      </c>
      <c r="C304" s="5"/>
      <c r="D304" s="5"/>
    </row>
    <row r="305" spans="1:4" x14ac:dyDescent="0.25">
      <c r="A305" s="3" t="s">
        <v>614</v>
      </c>
      <c r="B305" s="4" t="s">
        <v>615</v>
      </c>
      <c r="C305" s="5"/>
      <c r="D305" s="5"/>
    </row>
    <row r="306" spans="1:4" x14ac:dyDescent="0.25">
      <c r="A306" s="3" t="s">
        <v>616</v>
      </c>
      <c r="B306" s="4" t="s">
        <v>617</v>
      </c>
      <c r="C306" s="5"/>
      <c r="D306" s="5"/>
    </row>
    <row r="307" spans="1:4" x14ac:dyDescent="0.25">
      <c r="A307" s="3" t="s">
        <v>618</v>
      </c>
      <c r="B307" s="4" t="s">
        <v>281</v>
      </c>
      <c r="C307" s="5"/>
      <c r="D307" s="5"/>
    </row>
    <row r="308" spans="1:4" x14ac:dyDescent="0.25">
      <c r="A308" s="3" t="s">
        <v>619</v>
      </c>
      <c r="B308" s="4" t="s">
        <v>282</v>
      </c>
      <c r="C308" s="5"/>
      <c r="D308" s="5"/>
    </row>
    <row r="309" spans="1:4" x14ac:dyDescent="0.25">
      <c r="A309" s="3" t="s">
        <v>620</v>
      </c>
      <c r="B309" s="4" t="s">
        <v>283</v>
      </c>
      <c r="C309" s="5"/>
      <c r="D309" s="5"/>
    </row>
    <row r="310" spans="1:4" x14ac:dyDescent="0.25">
      <c r="A310" s="3" t="s">
        <v>621</v>
      </c>
      <c r="B310" s="4" t="s">
        <v>622</v>
      </c>
      <c r="C310" s="5"/>
      <c r="D310" s="5"/>
    </row>
    <row r="311" spans="1:4" x14ac:dyDescent="0.25">
      <c r="A311" s="3" t="s">
        <v>623</v>
      </c>
      <c r="B311" s="4" t="s">
        <v>624</v>
      </c>
      <c r="C311" s="5"/>
      <c r="D311" s="5"/>
    </row>
    <row r="313" spans="1:4" x14ac:dyDescent="0.25">
      <c r="A313" s="26" t="s">
        <v>2</v>
      </c>
      <c r="B313" s="27" t="s">
        <v>1</v>
      </c>
    </row>
    <row r="314" spans="1:4" x14ac:dyDescent="0.25">
      <c r="A314" s="26" t="s">
        <v>289</v>
      </c>
      <c r="B314" s="27" t="s">
        <v>288</v>
      </c>
    </row>
    <row r="315" spans="1:4" x14ac:dyDescent="0.25">
      <c r="A315" s="26" t="s">
        <v>4</v>
      </c>
      <c r="B315" s="27" t="s">
        <v>3</v>
      </c>
    </row>
    <row r="316" spans="1:4" x14ac:dyDescent="0.25">
      <c r="A316" s="26" t="s">
        <v>6</v>
      </c>
      <c r="B316" s="27" t="s">
        <v>5</v>
      </c>
    </row>
    <row r="317" spans="1:4" x14ac:dyDescent="0.25">
      <c r="A317" s="26" t="s">
        <v>8</v>
      </c>
      <c r="B317" s="27" t="s">
        <v>7</v>
      </c>
    </row>
    <row r="318" spans="1:4" x14ac:dyDescent="0.25">
      <c r="A318" s="26" t="s">
        <v>292</v>
      </c>
      <c r="B318" s="27" t="s">
        <v>291</v>
      </c>
    </row>
    <row r="319" spans="1:4" x14ac:dyDescent="0.25">
      <c r="A319" s="26" t="s">
        <v>10</v>
      </c>
      <c r="B319" s="27" t="s">
        <v>9</v>
      </c>
    </row>
    <row r="320" spans="1:4" x14ac:dyDescent="0.25">
      <c r="A320" s="26" t="s">
        <v>12</v>
      </c>
      <c r="B320" s="27" t="s">
        <v>11</v>
      </c>
    </row>
    <row r="321" spans="1:2" x14ac:dyDescent="0.25">
      <c r="A321" s="26" t="s">
        <v>14</v>
      </c>
      <c r="B321" s="27" t="s">
        <v>13</v>
      </c>
    </row>
    <row r="322" spans="1:2" x14ac:dyDescent="0.25">
      <c r="A322" s="26" t="s">
        <v>294</v>
      </c>
      <c r="B322" s="27" t="s">
        <v>293</v>
      </c>
    </row>
    <row r="323" spans="1:2" x14ac:dyDescent="0.25">
      <c r="A323" s="26" t="s">
        <v>16</v>
      </c>
      <c r="B323" s="27" t="s">
        <v>15</v>
      </c>
    </row>
    <row r="324" spans="1:2" x14ac:dyDescent="0.25">
      <c r="A324" s="26" t="s">
        <v>18</v>
      </c>
      <c r="B324" s="27" t="s">
        <v>17</v>
      </c>
    </row>
    <row r="325" spans="1:2" x14ac:dyDescent="0.25">
      <c r="A325" s="26" t="s">
        <v>20</v>
      </c>
      <c r="B325" s="27" t="s">
        <v>19</v>
      </c>
    </row>
    <row r="326" spans="1:2" x14ac:dyDescent="0.25">
      <c r="A326" s="26" t="s">
        <v>22</v>
      </c>
      <c r="B326" s="27" t="s">
        <v>21</v>
      </c>
    </row>
    <row r="327" spans="1:2" x14ac:dyDescent="0.25">
      <c r="A327" s="26" t="s">
        <v>296</v>
      </c>
      <c r="B327" s="27" t="s">
        <v>295</v>
      </c>
    </row>
    <row r="328" spans="1:2" x14ac:dyDescent="0.25">
      <c r="A328" s="26" t="s">
        <v>298</v>
      </c>
      <c r="B328" s="27" t="s">
        <v>297</v>
      </c>
    </row>
    <row r="329" spans="1:2" x14ac:dyDescent="0.25">
      <c r="A329" s="26" t="s">
        <v>300</v>
      </c>
      <c r="B329" s="27" t="s">
        <v>299</v>
      </c>
    </row>
    <row r="330" spans="1:2" x14ac:dyDescent="0.25">
      <c r="A330" s="26" t="s">
        <v>290</v>
      </c>
      <c r="B330" s="27" t="s">
        <v>301</v>
      </c>
    </row>
    <row r="331" spans="1:2" x14ac:dyDescent="0.25">
      <c r="A331" s="26" t="s">
        <v>24</v>
      </c>
      <c r="B331" s="27" t="s">
        <v>23</v>
      </c>
    </row>
    <row r="332" spans="1:2" x14ac:dyDescent="0.25">
      <c r="A332" s="26" t="s">
        <v>26</v>
      </c>
      <c r="B332" s="27" t="s">
        <v>25</v>
      </c>
    </row>
    <row r="333" spans="1:2" x14ac:dyDescent="0.25">
      <c r="A333" s="26" t="s">
        <v>303</v>
      </c>
      <c r="B333" s="27" t="s">
        <v>302</v>
      </c>
    </row>
    <row r="334" spans="1:2" x14ac:dyDescent="0.25">
      <c r="A334" s="26" t="s">
        <v>305</v>
      </c>
      <c r="B334" s="27" t="s">
        <v>304</v>
      </c>
    </row>
    <row r="335" spans="1:2" x14ac:dyDescent="0.25">
      <c r="A335" s="26" t="s">
        <v>307</v>
      </c>
      <c r="B335" s="27" t="s">
        <v>306</v>
      </c>
    </row>
    <row r="336" spans="1:2" x14ac:dyDescent="0.25">
      <c r="A336" s="26" t="s">
        <v>28</v>
      </c>
      <c r="B336" s="27" t="s">
        <v>27</v>
      </c>
    </row>
    <row r="337" spans="1:2" x14ac:dyDescent="0.25">
      <c r="A337" s="26" t="s">
        <v>30</v>
      </c>
      <c r="B337" s="27" t="s">
        <v>29</v>
      </c>
    </row>
    <row r="338" spans="1:2" x14ac:dyDescent="0.25">
      <c r="A338" s="26" t="s">
        <v>309</v>
      </c>
      <c r="B338" s="27" t="s">
        <v>308</v>
      </c>
    </row>
    <row r="339" spans="1:2" x14ac:dyDescent="0.25">
      <c r="A339" s="26" t="s">
        <v>32</v>
      </c>
      <c r="B339" s="27" t="s">
        <v>31</v>
      </c>
    </row>
    <row r="340" spans="1:2" x14ac:dyDescent="0.25">
      <c r="A340" s="26" t="s">
        <v>34</v>
      </c>
      <c r="B340" s="27" t="s">
        <v>33</v>
      </c>
    </row>
    <row r="341" spans="1:2" x14ac:dyDescent="0.25">
      <c r="A341" s="26" t="s">
        <v>36</v>
      </c>
      <c r="B341" s="27" t="s">
        <v>35</v>
      </c>
    </row>
    <row r="342" spans="1:2" x14ac:dyDescent="0.25">
      <c r="A342" s="26" t="s">
        <v>311</v>
      </c>
      <c r="B342" s="27" t="s">
        <v>310</v>
      </c>
    </row>
    <row r="343" spans="1:2" x14ac:dyDescent="0.25">
      <c r="A343" s="26" t="s">
        <v>313</v>
      </c>
      <c r="B343" s="27" t="s">
        <v>312</v>
      </c>
    </row>
    <row r="344" spans="1:2" x14ac:dyDescent="0.25">
      <c r="A344" s="26" t="s">
        <v>38</v>
      </c>
      <c r="B344" s="27" t="s">
        <v>37</v>
      </c>
    </row>
    <row r="345" spans="1:2" x14ac:dyDescent="0.25">
      <c r="A345" s="26" t="s">
        <v>40</v>
      </c>
      <c r="B345" s="27" t="s">
        <v>39</v>
      </c>
    </row>
    <row r="346" spans="1:2" x14ac:dyDescent="0.25">
      <c r="A346" s="26" t="s">
        <v>42</v>
      </c>
      <c r="B346" s="27" t="s">
        <v>41</v>
      </c>
    </row>
    <row r="347" spans="1:2" x14ac:dyDescent="0.25">
      <c r="A347" s="26" t="s">
        <v>44</v>
      </c>
      <c r="B347" s="27" t="s">
        <v>43</v>
      </c>
    </row>
    <row r="348" spans="1:2" x14ac:dyDescent="0.25">
      <c r="A348" s="26" t="s">
        <v>46</v>
      </c>
      <c r="B348" s="27" t="s">
        <v>45</v>
      </c>
    </row>
    <row r="349" spans="1:2" x14ac:dyDescent="0.25">
      <c r="A349" s="26" t="s">
        <v>48</v>
      </c>
      <c r="B349" s="27" t="s">
        <v>47</v>
      </c>
    </row>
    <row r="350" spans="1:2" x14ac:dyDescent="0.25">
      <c r="A350" s="26" t="s">
        <v>50</v>
      </c>
      <c r="B350" s="27" t="s">
        <v>49</v>
      </c>
    </row>
    <row r="351" spans="1:2" x14ac:dyDescent="0.25">
      <c r="A351" s="26" t="s">
        <v>52</v>
      </c>
      <c r="B351" s="27" t="s">
        <v>51</v>
      </c>
    </row>
    <row r="352" spans="1:2" x14ac:dyDescent="0.25">
      <c r="A352" s="26" t="s">
        <v>54</v>
      </c>
      <c r="B352" s="27" t="s">
        <v>53</v>
      </c>
    </row>
    <row r="353" spans="1:2" x14ac:dyDescent="0.25">
      <c r="A353" s="26" t="s">
        <v>315</v>
      </c>
      <c r="B353" s="27" t="s">
        <v>314</v>
      </c>
    </row>
    <row r="354" spans="1:2" x14ac:dyDescent="0.25">
      <c r="A354" s="26" t="s">
        <v>56</v>
      </c>
      <c r="B354" s="27" t="s">
        <v>55</v>
      </c>
    </row>
    <row r="355" spans="1:2" x14ac:dyDescent="0.25">
      <c r="A355" s="26" t="s">
        <v>58</v>
      </c>
      <c r="B355" s="27" t="s">
        <v>57</v>
      </c>
    </row>
    <row r="356" spans="1:2" x14ac:dyDescent="0.25">
      <c r="A356" s="26" t="s">
        <v>60</v>
      </c>
      <c r="B356" s="27" t="s">
        <v>59</v>
      </c>
    </row>
    <row r="357" spans="1:2" x14ac:dyDescent="0.25">
      <c r="A357" s="26" t="s">
        <v>62</v>
      </c>
      <c r="B357" s="27" t="s">
        <v>61</v>
      </c>
    </row>
    <row r="358" spans="1:2" x14ac:dyDescent="0.25">
      <c r="A358" s="26" t="s">
        <v>64</v>
      </c>
      <c r="B358" s="27" t="s">
        <v>63</v>
      </c>
    </row>
    <row r="359" spans="1:2" x14ac:dyDescent="0.25">
      <c r="A359" s="26" t="s">
        <v>66</v>
      </c>
      <c r="B359" s="27" t="s">
        <v>65</v>
      </c>
    </row>
    <row r="360" spans="1:2" x14ac:dyDescent="0.25">
      <c r="A360" s="26" t="s">
        <v>317</v>
      </c>
      <c r="B360" s="27" t="s">
        <v>316</v>
      </c>
    </row>
    <row r="361" spans="1:2" x14ac:dyDescent="0.25">
      <c r="A361" s="26" t="s">
        <v>68</v>
      </c>
      <c r="B361" s="27" t="s">
        <v>67</v>
      </c>
    </row>
    <row r="362" spans="1:2" x14ac:dyDescent="0.25">
      <c r="A362" s="26" t="s">
        <v>70</v>
      </c>
      <c r="B362" s="27" t="s">
        <v>69</v>
      </c>
    </row>
    <row r="363" spans="1:2" x14ac:dyDescent="0.25">
      <c r="A363" s="26" t="s">
        <v>319</v>
      </c>
      <c r="B363" s="27" t="s">
        <v>318</v>
      </c>
    </row>
    <row r="364" spans="1:2" x14ac:dyDescent="0.25">
      <c r="A364" s="26" t="s">
        <v>321</v>
      </c>
      <c r="B364" s="27" t="s">
        <v>320</v>
      </c>
    </row>
    <row r="365" spans="1:2" x14ac:dyDescent="0.25">
      <c r="A365" s="26" t="s">
        <v>72</v>
      </c>
      <c r="B365" s="27" t="s">
        <v>71</v>
      </c>
    </row>
    <row r="366" spans="1:2" x14ac:dyDescent="0.25">
      <c r="A366" s="26" t="s">
        <v>74</v>
      </c>
      <c r="B366" s="27" t="s">
        <v>73</v>
      </c>
    </row>
    <row r="367" spans="1:2" x14ac:dyDescent="0.25">
      <c r="A367" s="26" t="s">
        <v>76</v>
      </c>
      <c r="B367" s="27" t="s">
        <v>75</v>
      </c>
    </row>
    <row r="368" spans="1:2" x14ac:dyDescent="0.25">
      <c r="A368" s="26" t="s">
        <v>78</v>
      </c>
      <c r="B368" s="27" t="s">
        <v>77</v>
      </c>
    </row>
    <row r="369" spans="1:2" x14ac:dyDescent="0.25">
      <c r="A369" s="26" t="s">
        <v>80</v>
      </c>
      <c r="B369" s="27" t="s">
        <v>79</v>
      </c>
    </row>
    <row r="370" spans="1:2" x14ac:dyDescent="0.25">
      <c r="A370" s="26" t="s">
        <v>82</v>
      </c>
      <c r="B370" s="27" t="s">
        <v>81</v>
      </c>
    </row>
    <row r="371" spans="1:2" x14ac:dyDescent="0.25">
      <c r="A371" s="26" t="s">
        <v>323</v>
      </c>
      <c r="B371" s="27" t="s">
        <v>322</v>
      </c>
    </row>
    <row r="372" spans="1:2" x14ac:dyDescent="0.25">
      <c r="A372" s="26" t="s">
        <v>325</v>
      </c>
      <c r="B372" s="27" t="s">
        <v>324</v>
      </c>
    </row>
    <row r="373" spans="1:2" x14ac:dyDescent="0.25">
      <c r="A373" s="26" t="s">
        <v>84</v>
      </c>
      <c r="B373" s="27" t="s">
        <v>83</v>
      </c>
    </row>
    <row r="374" spans="1:2" x14ac:dyDescent="0.25">
      <c r="A374" s="26" t="s">
        <v>327</v>
      </c>
      <c r="B374" s="27" t="s">
        <v>326</v>
      </c>
    </row>
    <row r="375" spans="1:2" x14ac:dyDescent="0.25">
      <c r="A375" s="26" t="s">
        <v>329</v>
      </c>
      <c r="B375" s="27" t="s">
        <v>328</v>
      </c>
    </row>
    <row r="376" spans="1:2" x14ac:dyDescent="0.25">
      <c r="A376" s="26" t="s">
        <v>331</v>
      </c>
      <c r="B376" s="27" t="s">
        <v>330</v>
      </c>
    </row>
    <row r="377" spans="1:2" x14ac:dyDescent="0.25">
      <c r="A377" s="26" t="s">
        <v>86</v>
      </c>
      <c r="B377" s="27" t="s">
        <v>85</v>
      </c>
    </row>
    <row r="378" spans="1:2" x14ac:dyDescent="0.25">
      <c r="A378" s="26" t="s">
        <v>333</v>
      </c>
      <c r="B378" s="27" t="s">
        <v>332</v>
      </c>
    </row>
    <row r="379" spans="1:2" x14ac:dyDescent="0.25">
      <c r="A379" s="26" t="s">
        <v>335</v>
      </c>
      <c r="B379" s="27" t="s">
        <v>334</v>
      </c>
    </row>
    <row r="380" spans="1:2" x14ac:dyDescent="0.25">
      <c r="A380" s="26" t="s">
        <v>88</v>
      </c>
      <c r="B380" s="27" t="s">
        <v>87</v>
      </c>
    </row>
    <row r="381" spans="1:2" x14ac:dyDescent="0.25">
      <c r="A381" s="26" t="s">
        <v>90</v>
      </c>
      <c r="B381" s="27" t="s">
        <v>89</v>
      </c>
    </row>
    <row r="382" spans="1:2" x14ac:dyDescent="0.25">
      <c r="A382" s="26" t="s">
        <v>337</v>
      </c>
      <c r="B382" s="27" t="s">
        <v>336</v>
      </c>
    </row>
    <row r="383" spans="1:2" x14ac:dyDescent="0.25">
      <c r="A383" s="26" t="s">
        <v>339</v>
      </c>
      <c r="B383" s="27" t="s">
        <v>338</v>
      </c>
    </row>
    <row r="384" spans="1:2" x14ac:dyDescent="0.25">
      <c r="A384" s="26" t="s">
        <v>341</v>
      </c>
      <c r="B384" s="27" t="s">
        <v>340</v>
      </c>
    </row>
    <row r="385" spans="1:2" x14ac:dyDescent="0.25">
      <c r="A385" s="26" t="s">
        <v>343</v>
      </c>
      <c r="B385" s="27" t="s">
        <v>342</v>
      </c>
    </row>
    <row r="386" spans="1:2" x14ac:dyDescent="0.25">
      <c r="A386" s="26" t="s">
        <v>345</v>
      </c>
      <c r="B386" s="27" t="s">
        <v>344</v>
      </c>
    </row>
    <row r="387" spans="1:2" x14ac:dyDescent="0.25">
      <c r="A387" s="26" t="s">
        <v>92</v>
      </c>
      <c r="B387" s="27" t="s">
        <v>91</v>
      </c>
    </row>
    <row r="388" spans="1:2" x14ac:dyDescent="0.25">
      <c r="A388" s="26" t="s">
        <v>347</v>
      </c>
      <c r="B388" s="27" t="s">
        <v>346</v>
      </c>
    </row>
    <row r="389" spans="1:2" x14ac:dyDescent="0.25">
      <c r="A389" s="26" t="s">
        <v>349</v>
      </c>
      <c r="B389" s="27" t="s">
        <v>348</v>
      </c>
    </row>
    <row r="390" spans="1:2" x14ac:dyDescent="0.25">
      <c r="A390" s="26" t="s">
        <v>351</v>
      </c>
      <c r="B390" s="27" t="s">
        <v>350</v>
      </c>
    </row>
    <row r="391" spans="1:2" x14ac:dyDescent="0.25">
      <c r="A391" s="26" t="s">
        <v>353</v>
      </c>
      <c r="B391" s="27" t="s">
        <v>352</v>
      </c>
    </row>
    <row r="392" spans="1:2" x14ac:dyDescent="0.25">
      <c r="A392" s="26" t="s">
        <v>355</v>
      </c>
      <c r="B392" s="27" t="s">
        <v>354</v>
      </c>
    </row>
    <row r="393" spans="1:2" x14ac:dyDescent="0.25">
      <c r="A393" s="26" t="s">
        <v>357</v>
      </c>
      <c r="B393" s="27" t="s">
        <v>356</v>
      </c>
    </row>
    <row r="394" spans="1:2" x14ac:dyDescent="0.25">
      <c r="A394" s="26" t="s">
        <v>359</v>
      </c>
      <c r="B394" s="27" t="s">
        <v>358</v>
      </c>
    </row>
    <row r="395" spans="1:2" x14ac:dyDescent="0.25">
      <c r="A395" s="26" t="s">
        <v>94</v>
      </c>
      <c r="B395" s="27" t="s">
        <v>93</v>
      </c>
    </row>
    <row r="396" spans="1:2" x14ac:dyDescent="0.25">
      <c r="A396" s="26" t="s">
        <v>96</v>
      </c>
      <c r="B396" s="27" t="s">
        <v>95</v>
      </c>
    </row>
    <row r="397" spans="1:2" x14ac:dyDescent="0.25">
      <c r="A397" s="26" t="s">
        <v>361</v>
      </c>
      <c r="B397" s="27" t="s">
        <v>360</v>
      </c>
    </row>
    <row r="398" spans="1:2" x14ac:dyDescent="0.25">
      <c r="A398" s="26" t="s">
        <v>363</v>
      </c>
      <c r="B398" s="27" t="s">
        <v>362</v>
      </c>
    </row>
    <row r="399" spans="1:2" x14ac:dyDescent="0.25">
      <c r="A399" s="26" t="s">
        <v>98</v>
      </c>
      <c r="B399" s="27" t="s">
        <v>97</v>
      </c>
    </row>
    <row r="400" spans="1:2" x14ac:dyDescent="0.25">
      <c r="A400" s="26" t="s">
        <v>365</v>
      </c>
      <c r="B400" s="27" t="s">
        <v>364</v>
      </c>
    </row>
    <row r="401" spans="1:2" x14ac:dyDescent="0.25">
      <c r="A401" s="26" t="s">
        <v>100</v>
      </c>
      <c r="B401" s="27" t="s">
        <v>99</v>
      </c>
    </row>
    <row r="402" spans="1:2" x14ac:dyDescent="0.25">
      <c r="A402" s="26" t="s">
        <v>367</v>
      </c>
      <c r="B402" s="27" t="s">
        <v>366</v>
      </c>
    </row>
    <row r="403" spans="1:2" x14ac:dyDescent="0.25">
      <c r="A403" s="26" t="s">
        <v>102</v>
      </c>
      <c r="B403" s="27" t="s">
        <v>101</v>
      </c>
    </row>
    <row r="404" spans="1:2" x14ac:dyDescent="0.25">
      <c r="A404" s="26" t="s">
        <v>369</v>
      </c>
      <c r="B404" s="27" t="s">
        <v>368</v>
      </c>
    </row>
    <row r="405" spans="1:2" x14ac:dyDescent="0.25">
      <c r="A405" s="26" t="s">
        <v>371</v>
      </c>
      <c r="B405" s="27" t="s">
        <v>370</v>
      </c>
    </row>
    <row r="406" spans="1:2" x14ac:dyDescent="0.25">
      <c r="A406" s="26" t="s">
        <v>104</v>
      </c>
      <c r="B406" s="27" t="s">
        <v>103</v>
      </c>
    </row>
    <row r="407" spans="1:2" x14ac:dyDescent="0.25">
      <c r="A407" s="26" t="s">
        <v>373</v>
      </c>
      <c r="B407" s="27" t="s">
        <v>372</v>
      </c>
    </row>
    <row r="408" spans="1:2" x14ac:dyDescent="0.25">
      <c r="A408" s="26" t="s">
        <v>106</v>
      </c>
      <c r="B408" s="27" t="s">
        <v>105</v>
      </c>
    </row>
    <row r="409" spans="1:2" x14ac:dyDescent="0.25">
      <c r="A409" s="26" t="s">
        <v>108</v>
      </c>
      <c r="B409" s="27" t="s">
        <v>107</v>
      </c>
    </row>
    <row r="410" spans="1:2" x14ac:dyDescent="0.25">
      <c r="A410" s="26" t="s">
        <v>110</v>
      </c>
      <c r="B410" s="27" t="s">
        <v>109</v>
      </c>
    </row>
    <row r="411" spans="1:2" x14ac:dyDescent="0.25">
      <c r="A411" s="26" t="s">
        <v>112</v>
      </c>
      <c r="B411" s="27" t="s">
        <v>111</v>
      </c>
    </row>
    <row r="412" spans="1:2" x14ac:dyDescent="0.25">
      <c r="A412" s="26" t="s">
        <v>375</v>
      </c>
      <c r="B412" s="27" t="s">
        <v>374</v>
      </c>
    </row>
    <row r="413" spans="1:2" x14ac:dyDescent="0.25">
      <c r="A413" s="26" t="s">
        <v>114</v>
      </c>
      <c r="B413" s="27" t="s">
        <v>113</v>
      </c>
    </row>
    <row r="414" spans="1:2" x14ac:dyDescent="0.25">
      <c r="A414" s="26" t="s">
        <v>377</v>
      </c>
      <c r="B414" s="27" t="s">
        <v>376</v>
      </c>
    </row>
    <row r="415" spans="1:2" x14ac:dyDescent="0.25">
      <c r="A415" s="26" t="s">
        <v>379</v>
      </c>
      <c r="B415" s="27" t="s">
        <v>378</v>
      </c>
    </row>
    <row r="416" spans="1:2" x14ac:dyDescent="0.25">
      <c r="A416" s="26" t="s">
        <v>116</v>
      </c>
      <c r="B416" s="27" t="s">
        <v>115</v>
      </c>
    </row>
    <row r="417" spans="1:2" x14ac:dyDescent="0.25">
      <c r="A417" s="26" t="s">
        <v>118</v>
      </c>
      <c r="B417" s="27" t="s">
        <v>117</v>
      </c>
    </row>
    <row r="418" spans="1:2" x14ac:dyDescent="0.25">
      <c r="A418" s="26" t="s">
        <v>381</v>
      </c>
      <c r="B418" s="27" t="s">
        <v>380</v>
      </c>
    </row>
    <row r="419" spans="1:2" x14ac:dyDescent="0.25">
      <c r="A419" s="26" t="s">
        <v>383</v>
      </c>
      <c r="B419" s="27" t="s">
        <v>382</v>
      </c>
    </row>
    <row r="420" spans="1:2" x14ac:dyDescent="0.25">
      <c r="A420" s="26" t="s">
        <v>385</v>
      </c>
      <c r="B420" s="27" t="s">
        <v>384</v>
      </c>
    </row>
    <row r="421" spans="1:2" x14ac:dyDescent="0.25">
      <c r="A421" s="26" t="s">
        <v>120</v>
      </c>
      <c r="B421" s="27" t="s">
        <v>119</v>
      </c>
    </row>
    <row r="422" spans="1:2" x14ac:dyDescent="0.25">
      <c r="A422" s="26" t="s">
        <v>387</v>
      </c>
      <c r="B422" s="27" t="s">
        <v>386</v>
      </c>
    </row>
    <row r="423" spans="1:2" x14ac:dyDescent="0.25">
      <c r="A423" s="26" t="s">
        <v>122</v>
      </c>
      <c r="B423" s="27" t="s">
        <v>121</v>
      </c>
    </row>
    <row r="424" spans="1:2" x14ac:dyDescent="0.25">
      <c r="A424" s="26" t="s">
        <v>389</v>
      </c>
      <c r="B424" s="27" t="s">
        <v>388</v>
      </c>
    </row>
    <row r="425" spans="1:2" x14ac:dyDescent="0.25">
      <c r="A425" s="26" t="s">
        <v>391</v>
      </c>
      <c r="B425" s="27" t="s">
        <v>390</v>
      </c>
    </row>
    <row r="426" spans="1:2" x14ac:dyDescent="0.25">
      <c r="A426" s="26" t="s">
        <v>393</v>
      </c>
      <c r="B426" s="27" t="s">
        <v>392</v>
      </c>
    </row>
    <row r="427" spans="1:2" x14ac:dyDescent="0.25">
      <c r="A427" s="26" t="s">
        <v>395</v>
      </c>
      <c r="B427" s="27" t="s">
        <v>394</v>
      </c>
    </row>
    <row r="428" spans="1:2" x14ac:dyDescent="0.25">
      <c r="A428" s="26" t="s">
        <v>397</v>
      </c>
      <c r="B428" s="27" t="s">
        <v>396</v>
      </c>
    </row>
    <row r="429" spans="1:2" x14ac:dyDescent="0.25">
      <c r="A429" s="26" t="s">
        <v>124</v>
      </c>
      <c r="B429" s="27" t="s">
        <v>123</v>
      </c>
    </row>
    <row r="430" spans="1:2" x14ac:dyDescent="0.25">
      <c r="A430" s="26" t="s">
        <v>126</v>
      </c>
      <c r="B430" s="27" t="s">
        <v>125</v>
      </c>
    </row>
    <row r="431" spans="1:2" x14ac:dyDescent="0.25">
      <c r="A431" s="26" t="s">
        <v>128</v>
      </c>
      <c r="B431" s="27" t="s">
        <v>127</v>
      </c>
    </row>
    <row r="432" spans="1:2" x14ac:dyDescent="0.25">
      <c r="A432" s="26" t="s">
        <v>130</v>
      </c>
      <c r="B432" s="27" t="s">
        <v>129</v>
      </c>
    </row>
    <row r="433" spans="1:2" x14ac:dyDescent="0.25">
      <c r="A433" s="26" t="s">
        <v>399</v>
      </c>
      <c r="B433" s="27" t="s">
        <v>398</v>
      </c>
    </row>
    <row r="434" spans="1:2" x14ac:dyDescent="0.25">
      <c r="A434" s="26" t="s">
        <v>401</v>
      </c>
      <c r="B434" s="27" t="s">
        <v>400</v>
      </c>
    </row>
    <row r="435" spans="1:2" x14ac:dyDescent="0.25">
      <c r="A435" s="26" t="s">
        <v>403</v>
      </c>
      <c r="B435" s="27" t="s">
        <v>402</v>
      </c>
    </row>
    <row r="436" spans="1:2" x14ac:dyDescent="0.25">
      <c r="A436" s="26" t="s">
        <v>405</v>
      </c>
      <c r="B436" s="27" t="s">
        <v>404</v>
      </c>
    </row>
    <row r="437" spans="1:2" x14ac:dyDescent="0.25">
      <c r="A437" s="26" t="s">
        <v>407</v>
      </c>
      <c r="B437" s="27" t="s">
        <v>406</v>
      </c>
    </row>
    <row r="438" spans="1:2" x14ac:dyDescent="0.25">
      <c r="A438" s="26" t="s">
        <v>132</v>
      </c>
      <c r="B438" s="27" t="s">
        <v>131</v>
      </c>
    </row>
    <row r="439" spans="1:2" x14ac:dyDescent="0.25">
      <c r="A439" s="26" t="s">
        <v>409</v>
      </c>
      <c r="B439" s="27" t="s">
        <v>408</v>
      </c>
    </row>
    <row r="440" spans="1:2" x14ac:dyDescent="0.25">
      <c r="A440" s="26" t="s">
        <v>411</v>
      </c>
      <c r="B440" s="27" t="s">
        <v>410</v>
      </c>
    </row>
    <row r="441" spans="1:2" x14ac:dyDescent="0.25">
      <c r="A441" s="26" t="s">
        <v>413</v>
      </c>
      <c r="B441" s="27" t="s">
        <v>412</v>
      </c>
    </row>
    <row r="442" spans="1:2" x14ac:dyDescent="0.25">
      <c r="A442" s="26" t="s">
        <v>415</v>
      </c>
      <c r="B442" s="27" t="s">
        <v>414</v>
      </c>
    </row>
    <row r="443" spans="1:2" x14ac:dyDescent="0.25">
      <c r="A443" s="26" t="s">
        <v>134</v>
      </c>
      <c r="B443" s="27" t="s">
        <v>133</v>
      </c>
    </row>
    <row r="444" spans="1:2" x14ac:dyDescent="0.25">
      <c r="A444" s="26" t="s">
        <v>417</v>
      </c>
      <c r="B444" s="27" t="s">
        <v>416</v>
      </c>
    </row>
    <row r="445" spans="1:2" x14ac:dyDescent="0.25">
      <c r="A445" s="26" t="s">
        <v>136</v>
      </c>
      <c r="B445" s="27" t="s">
        <v>135</v>
      </c>
    </row>
    <row r="446" spans="1:2" x14ac:dyDescent="0.25">
      <c r="A446" s="26" t="s">
        <v>138</v>
      </c>
      <c r="B446" s="27" t="s">
        <v>137</v>
      </c>
    </row>
    <row r="447" spans="1:2" x14ac:dyDescent="0.25">
      <c r="A447" s="26" t="s">
        <v>140</v>
      </c>
      <c r="B447" s="27" t="s">
        <v>139</v>
      </c>
    </row>
    <row r="448" spans="1:2" x14ac:dyDescent="0.25">
      <c r="A448" s="26" t="s">
        <v>142</v>
      </c>
      <c r="B448" s="27" t="s">
        <v>141</v>
      </c>
    </row>
    <row r="449" spans="1:2" x14ac:dyDescent="0.25">
      <c r="A449" s="26" t="s">
        <v>144</v>
      </c>
      <c r="B449" s="27" t="s">
        <v>143</v>
      </c>
    </row>
    <row r="450" spans="1:2" x14ac:dyDescent="0.25">
      <c r="A450" s="26" t="s">
        <v>146</v>
      </c>
      <c r="B450" s="27" t="s">
        <v>145</v>
      </c>
    </row>
    <row r="451" spans="1:2" x14ac:dyDescent="0.25">
      <c r="A451" s="26" t="s">
        <v>148</v>
      </c>
      <c r="B451" s="27" t="s">
        <v>147</v>
      </c>
    </row>
    <row r="452" spans="1:2" x14ac:dyDescent="0.25">
      <c r="A452" s="26" t="s">
        <v>419</v>
      </c>
      <c r="B452" s="27" t="s">
        <v>418</v>
      </c>
    </row>
    <row r="453" spans="1:2" x14ac:dyDescent="0.25">
      <c r="A453" s="26" t="s">
        <v>150</v>
      </c>
      <c r="B453" s="27" t="s">
        <v>149</v>
      </c>
    </row>
    <row r="454" spans="1:2" x14ac:dyDescent="0.25">
      <c r="A454" s="26" t="s">
        <v>152</v>
      </c>
      <c r="B454" s="27" t="s">
        <v>151</v>
      </c>
    </row>
    <row r="455" spans="1:2" x14ac:dyDescent="0.25">
      <c r="A455" s="26" t="s">
        <v>154</v>
      </c>
      <c r="B455" s="27" t="s">
        <v>153</v>
      </c>
    </row>
    <row r="456" spans="1:2" x14ac:dyDescent="0.25">
      <c r="A456" s="26" t="s">
        <v>156</v>
      </c>
      <c r="B456" s="27" t="s">
        <v>155</v>
      </c>
    </row>
    <row r="457" spans="1:2" x14ac:dyDescent="0.25">
      <c r="A457" s="26" t="s">
        <v>158</v>
      </c>
      <c r="B457" s="27" t="s">
        <v>157</v>
      </c>
    </row>
    <row r="458" spans="1:2" x14ac:dyDescent="0.25">
      <c r="A458" s="26" t="s">
        <v>160</v>
      </c>
      <c r="B458" s="27" t="s">
        <v>159</v>
      </c>
    </row>
    <row r="459" spans="1:2" x14ac:dyDescent="0.25">
      <c r="A459" s="26" t="s">
        <v>162</v>
      </c>
      <c r="B459" s="27" t="s">
        <v>161</v>
      </c>
    </row>
    <row r="460" spans="1:2" x14ac:dyDescent="0.25">
      <c r="A460" s="26" t="s">
        <v>421</v>
      </c>
      <c r="B460" s="27" t="s">
        <v>420</v>
      </c>
    </row>
    <row r="461" spans="1:2" x14ac:dyDescent="0.25">
      <c r="A461" s="26" t="s">
        <v>423</v>
      </c>
      <c r="B461" s="27" t="s">
        <v>422</v>
      </c>
    </row>
    <row r="462" spans="1:2" x14ac:dyDescent="0.25">
      <c r="A462" s="26" t="s">
        <v>164</v>
      </c>
      <c r="B462" s="27" t="s">
        <v>163</v>
      </c>
    </row>
    <row r="463" spans="1:2" x14ac:dyDescent="0.25">
      <c r="A463" s="26" t="s">
        <v>166</v>
      </c>
      <c r="B463" s="27" t="s">
        <v>165</v>
      </c>
    </row>
    <row r="464" spans="1:2" x14ac:dyDescent="0.25">
      <c r="A464" s="26" t="s">
        <v>168</v>
      </c>
      <c r="B464" s="27" t="s">
        <v>167</v>
      </c>
    </row>
    <row r="465" spans="1:2" x14ac:dyDescent="0.25">
      <c r="A465" s="26" t="s">
        <v>170</v>
      </c>
      <c r="B465" s="27" t="s">
        <v>169</v>
      </c>
    </row>
    <row r="466" spans="1:2" x14ac:dyDescent="0.25">
      <c r="A466" s="26" t="s">
        <v>425</v>
      </c>
      <c r="B466" s="27" t="s">
        <v>424</v>
      </c>
    </row>
    <row r="467" spans="1:2" x14ac:dyDescent="0.25">
      <c r="A467" s="26" t="s">
        <v>172</v>
      </c>
      <c r="B467" s="27" t="s">
        <v>171</v>
      </c>
    </row>
    <row r="468" spans="1:2" x14ac:dyDescent="0.25">
      <c r="A468" s="26" t="s">
        <v>427</v>
      </c>
      <c r="B468" s="27" t="s">
        <v>426</v>
      </c>
    </row>
    <row r="469" spans="1:2" x14ac:dyDescent="0.25">
      <c r="A469" s="26" t="s">
        <v>429</v>
      </c>
      <c r="B469" s="27" t="s">
        <v>428</v>
      </c>
    </row>
    <row r="470" spans="1:2" x14ac:dyDescent="0.25">
      <c r="A470" s="26" t="s">
        <v>431</v>
      </c>
      <c r="B470" s="27" t="s">
        <v>430</v>
      </c>
    </row>
    <row r="471" spans="1:2" x14ac:dyDescent="0.25">
      <c r="A471" s="26" t="s">
        <v>174</v>
      </c>
      <c r="B471" s="27" t="s">
        <v>173</v>
      </c>
    </row>
    <row r="472" spans="1:2" x14ac:dyDescent="0.25">
      <c r="A472" s="26" t="s">
        <v>433</v>
      </c>
      <c r="B472" s="27" t="s">
        <v>432</v>
      </c>
    </row>
    <row r="473" spans="1:2" x14ac:dyDescent="0.25">
      <c r="A473" s="26" t="s">
        <v>435</v>
      </c>
      <c r="B473" s="27" t="s">
        <v>434</v>
      </c>
    </row>
    <row r="474" spans="1:2" x14ac:dyDescent="0.25">
      <c r="A474" s="26" t="s">
        <v>437</v>
      </c>
      <c r="B474" s="27" t="s">
        <v>436</v>
      </c>
    </row>
    <row r="475" spans="1:2" x14ac:dyDescent="0.25">
      <c r="A475" s="26" t="s">
        <v>439</v>
      </c>
      <c r="B475" s="27" t="s">
        <v>438</v>
      </c>
    </row>
    <row r="476" spans="1:2" x14ac:dyDescent="0.25">
      <c r="A476" s="26" t="s">
        <v>441</v>
      </c>
      <c r="B476" s="27" t="s">
        <v>440</v>
      </c>
    </row>
    <row r="477" spans="1:2" x14ac:dyDescent="0.25">
      <c r="A477" s="26" t="s">
        <v>443</v>
      </c>
      <c r="B477" s="27" t="s">
        <v>442</v>
      </c>
    </row>
    <row r="478" spans="1:2" x14ac:dyDescent="0.25">
      <c r="A478" s="26" t="s">
        <v>445</v>
      </c>
      <c r="B478" s="27" t="s">
        <v>444</v>
      </c>
    </row>
    <row r="479" spans="1:2" x14ac:dyDescent="0.25">
      <c r="A479" s="26" t="s">
        <v>447</v>
      </c>
      <c r="B479" s="27" t="s">
        <v>446</v>
      </c>
    </row>
    <row r="480" spans="1:2" x14ac:dyDescent="0.25">
      <c r="A480" s="26" t="s">
        <v>449</v>
      </c>
      <c r="B480" s="27" t="s">
        <v>448</v>
      </c>
    </row>
    <row r="481" spans="1:2" x14ac:dyDescent="0.25">
      <c r="A481" s="26" t="s">
        <v>451</v>
      </c>
      <c r="B481" s="27" t="s">
        <v>450</v>
      </c>
    </row>
    <row r="482" spans="1:2" x14ac:dyDescent="0.25">
      <c r="A482" s="26" t="s">
        <v>176</v>
      </c>
      <c r="B482" s="27" t="s">
        <v>175</v>
      </c>
    </row>
    <row r="483" spans="1:2" x14ac:dyDescent="0.25">
      <c r="A483" s="26" t="s">
        <v>453</v>
      </c>
      <c r="B483" s="27" t="s">
        <v>452</v>
      </c>
    </row>
    <row r="484" spans="1:2" x14ac:dyDescent="0.25">
      <c r="A484" s="26" t="s">
        <v>455</v>
      </c>
      <c r="B484" s="27" t="s">
        <v>454</v>
      </c>
    </row>
    <row r="485" spans="1:2" x14ac:dyDescent="0.25">
      <c r="A485" s="26" t="s">
        <v>457</v>
      </c>
      <c r="B485" s="27" t="s">
        <v>456</v>
      </c>
    </row>
    <row r="486" spans="1:2" x14ac:dyDescent="0.25">
      <c r="A486" s="26" t="s">
        <v>459</v>
      </c>
      <c r="B486" s="27" t="s">
        <v>458</v>
      </c>
    </row>
    <row r="487" spans="1:2" x14ac:dyDescent="0.25">
      <c r="A487" s="26" t="s">
        <v>461</v>
      </c>
      <c r="B487" s="27" t="s">
        <v>460</v>
      </c>
    </row>
    <row r="488" spans="1:2" x14ac:dyDescent="0.25">
      <c r="A488" s="26" t="s">
        <v>463</v>
      </c>
      <c r="B488" s="27" t="s">
        <v>462</v>
      </c>
    </row>
    <row r="489" spans="1:2" x14ac:dyDescent="0.25">
      <c r="A489" s="26" t="s">
        <v>178</v>
      </c>
      <c r="B489" s="27" t="s">
        <v>177</v>
      </c>
    </row>
    <row r="490" spans="1:2" x14ac:dyDescent="0.25">
      <c r="A490" s="26" t="s">
        <v>180</v>
      </c>
      <c r="B490" s="27" t="s">
        <v>179</v>
      </c>
    </row>
    <row r="491" spans="1:2" x14ac:dyDescent="0.25">
      <c r="A491" s="26" t="s">
        <v>182</v>
      </c>
      <c r="B491" s="27" t="s">
        <v>181</v>
      </c>
    </row>
    <row r="492" spans="1:2" x14ac:dyDescent="0.25">
      <c r="A492" s="26" t="s">
        <v>184</v>
      </c>
      <c r="B492" s="27" t="s">
        <v>183</v>
      </c>
    </row>
    <row r="493" spans="1:2" x14ac:dyDescent="0.25">
      <c r="A493" s="26" t="s">
        <v>186</v>
      </c>
      <c r="B493" s="27" t="s">
        <v>185</v>
      </c>
    </row>
    <row r="494" spans="1:2" x14ac:dyDescent="0.25">
      <c r="A494" s="26" t="s">
        <v>188</v>
      </c>
      <c r="B494" s="27" t="s">
        <v>187</v>
      </c>
    </row>
    <row r="495" spans="1:2" x14ac:dyDescent="0.25">
      <c r="A495" s="26" t="s">
        <v>190</v>
      </c>
      <c r="B495" s="27" t="s">
        <v>189</v>
      </c>
    </row>
    <row r="496" spans="1:2" x14ac:dyDescent="0.25">
      <c r="A496" s="26" t="s">
        <v>465</v>
      </c>
      <c r="B496" s="27" t="s">
        <v>464</v>
      </c>
    </row>
    <row r="497" spans="1:2" x14ac:dyDescent="0.25">
      <c r="A497" s="26" t="s">
        <v>467</v>
      </c>
      <c r="B497" s="27" t="s">
        <v>466</v>
      </c>
    </row>
    <row r="498" spans="1:2" x14ac:dyDescent="0.25">
      <c r="A498" s="26" t="s">
        <v>192</v>
      </c>
      <c r="B498" s="27" t="s">
        <v>191</v>
      </c>
    </row>
    <row r="499" spans="1:2" x14ac:dyDescent="0.25">
      <c r="A499" s="26" t="s">
        <v>194</v>
      </c>
      <c r="B499" s="27" t="s">
        <v>193</v>
      </c>
    </row>
    <row r="500" spans="1:2" x14ac:dyDescent="0.25">
      <c r="A500" s="26" t="s">
        <v>469</v>
      </c>
      <c r="B500" s="27" t="s">
        <v>468</v>
      </c>
    </row>
    <row r="501" spans="1:2" x14ac:dyDescent="0.25">
      <c r="A501" s="26" t="s">
        <v>471</v>
      </c>
      <c r="B501" s="27" t="s">
        <v>470</v>
      </c>
    </row>
    <row r="502" spans="1:2" x14ac:dyDescent="0.25">
      <c r="A502" s="26" t="s">
        <v>196</v>
      </c>
      <c r="B502" s="27" t="s">
        <v>195</v>
      </c>
    </row>
    <row r="503" spans="1:2" x14ac:dyDescent="0.25">
      <c r="A503" s="26" t="s">
        <v>473</v>
      </c>
      <c r="B503" s="27" t="s">
        <v>472</v>
      </c>
    </row>
    <row r="504" spans="1:2" x14ac:dyDescent="0.25">
      <c r="A504" s="26" t="s">
        <v>198</v>
      </c>
      <c r="B504" s="27" t="s">
        <v>197</v>
      </c>
    </row>
    <row r="505" spans="1:2" x14ac:dyDescent="0.25">
      <c r="A505" s="26" t="s">
        <v>475</v>
      </c>
      <c r="B505" s="27" t="s">
        <v>474</v>
      </c>
    </row>
    <row r="506" spans="1:2" x14ac:dyDescent="0.25">
      <c r="A506" s="26" t="s">
        <v>477</v>
      </c>
      <c r="B506" s="27" t="s">
        <v>476</v>
      </c>
    </row>
    <row r="507" spans="1:2" x14ac:dyDescent="0.25">
      <c r="A507" s="26" t="s">
        <v>479</v>
      </c>
      <c r="B507" s="27" t="s">
        <v>478</v>
      </c>
    </row>
    <row r="508" spans="1:2" x14ac:dyDescent="0.25">
      <c r="A508" s="26" t="s">
        <v>200</v>
      </c>
      <c r="B508" s="27" t="s">
        <v>199</v>
      </c>
    </row>
    <row r="509" spans="1:2" x14ac:dyDescent="0.25">
      <c r="A509" s="26" t="s">
        <v>481</v>
      </c>
      <c r="B509" s="27" t="s">
        <v>480</v>
      </c>
    </row>
    <row r="510" spans="1:2" x14ac:dyDescent="0.25">
      <c r="A510" s="26" t="s">
        <v>483</v>
      </c>
      <c r="B510" s="27" t="s">
        <v>482</v>
      </c>
    </row>
    <row r="511" spans="1:2" x14ac:dyDescent="0.25">
      <c r="A511" s="26" t="s">
        <v>202</v>
      </c>
      <c r="B511" s="27" t="s">
        <v>201</v>
      </c>
    </row>
    <row r="512" spans="1:2" x14ac:dyDescent="0.25">
      <c r="A512" s="26" t="s">
        <v>485</v>
      </c>
      <c r="B512" s="27" t="s">
        <v>484</v>
      </c>
    </row>
    <row r="513" spans="1:2" x14ac:dyDescent="0.25">
      <c r="A513" s="26" t="s">
        <v>487</v>
      </c>
      <c r="B513" s="27" t="s">
        <v>486</v>
      </c>
    </row>
    <row r="514" spans="1:2" x14ac:dyDescent="0.25">
      <c r="A514" s="26" t="s">
        <v>489</v>
      </c>
      <c r="B514" s="27" t="s">
        <v>488</v>
      </c>
    </row>
    <row r="515" spans="1:2" x14ac:dyDescent="0.25">
      <c r="A515" s="26" t="s">
        <v>491</v>
      </c>
      <c r="B515" s="27" t="s">
        <v>490</v>
      </c>
    </row>
    <row r="516" spans="1:2" x14ac:dyDescent="0.25">
      <c r="A516" s="26" t="s">
        <v>493</v>
      </c>
      <c r="B516" s="27" t="s">
        <v>492</v>
      </c>
    </row>
    <row r="517" spans="1:2" x14ac:dyDescent="0.25">
      <c r="A517" s="26" t="s">
        <v>204</v>
      </c>
      <c r="B517" s="27" t="s">
        <v>203</v>
      </c>
    </row>
    <row r="518" spans="1:2" x14ac:dyDescent="0.25">
      <c r="A518" s="26" t="s">
        <v>206</v>
      </c>
      <c r="B518" s="27" t="s">
        <v>205</v>
      </c>
    </row>
    <row r="519" spans="1:2" x14ac:dyDescent="0.25">
      <c r="A519" s="26" t="s">
        <v>208</v>
      </c>
      <c r="B519" s="27" t="s">
        <v>207</v>
      </c>
    </row>
    <row r="520" spans="1:2" x14ac:dyDescent="0.25">
      <c r="A520" s="26" t="s">
        <v>495</v>
      </c>
      <c r="B520" s="27" t="s">
        <v>494</v>
      </c>
    </row>
    <row r="521" spans="1:2" x14ac:dyDescent="0.25">
      <c r="A521" s="26" t="s">
        <v>497</v>
      </c>
      <c r="B521" s="27" t="s">
        <v>496</v>
      </c>
    </row>
    <row r="522" spans="1:2" x14ac:dyDescent="0.25">
      <c r="A522" s="26" t="s">
        <v>499</v>
      </c>
      <c r="B522" s="27" t="s">
        <v>498</v>
      </c>
    </row>
    <row r="523" spans="1:2" x14ac:dyDescent="0.25">
      <c r="A523" s="26" t="s">
        <v>501</v>
      </c>
      <c r="B523" s="27" t="s">
        <v>500</v>
      </c>
    </row>
    <row r="524" spans="1:2" x14ac:dyDescent="0.25">
      <c r="A524" s="26" t="s">
        <v>210</v>
      </c>
      <c r="B524" s="27" t="s">
        <v>209</v>
      </c>
    </row>
    <row r="525" spans="1:2" x14ac:dyDescent="0.25">
      <c r="A525" s="26" t="s">
        <v>212</v>
      </c>
      <c r="B525" s="27" t="s">
        <v>211</v>
      </c>
    </row>
    <row r="526" spans="1:2" x14ac:dyDescent="0.25">
      <c r="A526" s="26" t="s">
        <v>503</v>
      </c>
      <c r="B526" s="27" t="s">
        <v>502</v>
      </c>
    </row>
    <row r="527" spans="1:2" x14ac:dyDescent="0.25">
      <c r="A527" s="26" t="s">
        <v>505</v>
      </c>
      <c r="B527" s="27" t="s">
        <v>504</v>
      </c>
    </row>
    <row r="528" spans="1:2" x14ac:dyDescent="0.25">
      <c r="A528" s="26" t="s">
        <v>507</v>
      </c>
      <c r="B528" s="27" t="s">
        <v>506</v>
      </c>
    </row>
    <row r="529" spans="1:2" x14ac:dyDescent="0.25">
      <c r="A529" s="26" t="s">
        <v>509</v>
      </c>
      <c r="B529" s="27" t="s">
        <v>508</v>
      </c>
    </row>
    <row r="530" spans="1:2" x14ac:dyDescent="0.25">
      <c r="A530" s="26" t="s">
        <v>511</v>
      </c>
      <c r="B530" s="27" t="s">
        <v>510</v>
      </c>
    </row>
    <row r="531" spans="1:2" x14ac:dyDescent="0.25">
      <c r="A531" s="26" t="s">
        <v>513</v>
      </c>
      <c r="B531" s="27" t="s">
        <v>512</v>
      </c>
    </row>
    <row r="532" spans="1:2" x14ac:dyDescent="0.25">
      <c r="A532" s="26" t="s">
        <v>214</v>
      </c>
      <c r="B532" s="27" t="s">
        <v>213</v>
      </c>
    </row>
    <row r="533" spans="1:2" x14ac:dyDescent="0.25">
      <c r="A533" s="26" t="s">
        <v>515</v>
      </c>
      <c r="B533" s="27" t="s">
        <v>514</v>
      </c>
    </row>
    <row r="534" spans="1:2" x14ac:dyDescent="0.25">
      <c r="A534" s="26" t="s">
        <v>216</v>
      </c>
      <c r="B534" s="27" t="s">
        <v>215</v>
      </c>
    </row>
    <row r="535" spans="1:2" x14ac:dyDescent="0.25">
      <c r="A535" s="26" t="s">
        <v>517</v>
      </c>
      <c r="B535" s="27" t="s">
        <v>516</v>
      </c>
    </row>
    <row r="536" spans="1:2" x14ac:dyDescent="0.25">
      <c r="A536" s="26" t="s">
        <v>519</v>
      </c>
      <c r="B536" s="27" t="s">
        <v>518</v>
      </c>
    </row>
    <row r="537" spans="1:2" x14ac:dyDescent="0.25">
      <c r="A537" s="26" t="s">
        <v>521</v>
      </c>
      <c r="B537" s="27" t="s">
        <v>520</v>
      </c>
    </row>
    <row r="538" spans="1:2" x14ac:dyDescent="0.25">
      <c r="A538" s="26" t="s">
        <v>218</v>
      </c>
      <c r="B538" s="27" t="s">
        <v>217</v>
      </c>
    </row>
    <row r="539" spans="1:2" x14ac:dyDescent="0.25">
      <c r="A539" s="26" t="s">
        <v>220</v>
      </c>
      <c r="B539" s="27" t="s">
        <v>219</v>
      </c>
    </row>
    <row r="540" spans="1:2" x14ac:dyDescent="0.25">
      <c r="A540" s="26" t="s">
        <v>523</v>
      </c>
      <c r="B540" s="27" t="s">
        <v>522</v>
      </c>
    </row>
    <row r="541" spans="1:2" x14ac:dyDescent="0.25">
      <c r="A541" s="26" t="s">
        <v>525</v>
      </c>
      <c r="B541" s="27" t="s">
        <v>524</v>
      </c>
    </row>
    <row r="542" spans="1:2" x14ac:dyDescent="0.25">
      <c r="A542" s="26" t="s">
        <v>527</v>
      </c>
      <c r="B542" s="27" t="s">
        <v>526</v>
      </c>
    </row>
    <row r="543" spans="1:2" x14ac:dyDescent="0.25">
      <c r="A543" s="26" t="s">
        <v>529</v>
      </c>
      <c r="B543" s="27" t="s">
        <v>528</v>
      </c>
    </row>
    <row r="544" spans="1:2" x14ac:dyDescent="0.25">
      <c r="A544" s="26" t="s">
        <v>222</v>
      </c>
      <c r="B544" s="27" t="s">
        <v>221</v>
      </c>
    </row>
    <row r="545" spans="1:2" x14ac:dyDescent="0.25">
      <c r="A545" s="26" t="s">
        <v>224</v>
      </c>
      <c r="B545" s="27" t="s">
        <v>223</v>
      </c>
    </row>
    <row r="546" spans="1:2" x14ac:dyDescent="0.25">
      <c r="A546" s="26" t="s">
        <v>531</v>
      </c>
      <c r="B546" s="27" t="s">
        <v>530</v>
      </c>
    </row>
    <row r="547" spans="1:2" x14ac:dyDescent="0.25">
      <c r="A547" s="26" t="s">
        <v>533</v>
      </c>
      <c r="B547" s="27" t="s">
        <v>532</v>
      </c>
    </row>
    <row r="548" spans="1:2" x14ac:dyDescent="0.25">
      <c r="A548" s="26" t="s">
        <v>535</v>
      </c>
      <c r="B548" s="27" t="s">
        <v>534</v>
      </c>
    </row>
    <row r="549" spans="1:2" x14ac:dyDescent="0.25">
      <c r="A549" s="26" t="s">
        <v>226</v>
      </c>
      <c r="B549" s="27" t="s">
        <v>225</v>
      </c>
    </row>
    <row r="550" spans="1:2" x14ac:dyDescent="0.25">
      <c r="A550" s="26" t="s">
        <v>537</v>
      </c>
      <c r="B550" s="27" t="s">
        <v>536</v>
      </c>
    </row>
    <row r="551" spans="1:2" x14ac:dyDescent="0.25">
      <c r="A551" s="26" t="s">
        <v>228</v>
      </c>
      <c r="B551" s="27" t="s">
        <v>227</v>
      </c>
    </row>
    <row r="552" spans="1:2" x14ac:dyDescent="0.25">
      <c r="A552" s="26" t="s">
        <v>539</v>
      </c>
      <c r="B552" s="27" t="s">
        <v>538</v>
      </c>
    </row>
    <row r="553" spans="1:2" x14ac:dyDescent="0.25">
      <c r="A553" s="26" t="s">
        <v>230</v>
      </c>
      <c r="B553" s="27" t="s">
        <v>229</v>
      </c>
    </row>
    <row r="554" spans="1:2" x14ac:dyDescent="0.25">
      <c r="A554" s="26" t="s">
        <v>232</v>
      </c>
      <c r="B554" s="27" t="s">
        <v>231</v>
      </c>
    </row>
    <row r="555" spans="1:2" x14ac:dyDescent="0.25">
      <c r="A555" s="26" t="s">
        <v>541</v>
      </c>
      <c r="B555" s="27" t="s">
        <v>540</v>
      </c>
    </row>
    <row r="556" spans="1:2" x14ac:dyDescent="0.25">
      <c r="A556" s="26" t="s">
        <v>234</v>
      </c>
      <c r="B556" s="27" t="s">
        <v>233</v>
      </c>
    </row>
    <row r="557" spans="1:2" x14ac:dyDescent="0.25">
      <c r="A557" s="26" t="s">
        <v>236</v>
      </c>
      <c r="B557" s="27" t="s">
        <v>235</v>
      </c>
    </row>
    <row r="558" spans="1:2" x14ac:dyDescent="0.25">
      <c r="A558" s="26" t="s">
        <v>238</v>
      </c>
      <c r="B558" s="27" t="s">
        <v>237</v>
      </c>
    </row>
    <row r="559" spans="1:2" x14ac:dyDescent="0.25">
      <c r="A559" s="26" t="s">
        <v>240</v>
      </c>
      <c r="B559" s="27" t="s">
        <v>239</v>
      </c>
    </row>
    <row r="560" spans="1:2" x14ac:dyDescent="0.25">
      <c r="A560" s="26" t="s">
        <v>242</v>
      </c>
      <c r="B560" s="27" t="s">
        <v>241</v>
      </c>
    </row>
    <row r="561" spans="1:2" x14ac:dyDescent="0.25">
      <c r="A561" s="26" t="s">
        <v>244</v>
      </c>
      <c r="B561" s="27" t="s">
        <v>243</v>
      </c>
    </row>
    <row r="562" spans="1:2" x14ac:dyDescent="0.25">
      <c r="A562" s="26" t="s">
        <v>543</v>
      </c>
      <c r="B562" s="27" t="s">
        <v>542</v>
      </c>
    </row>
    <row r="563" spans="1:2" x14ac:dyDescent="0.25">
      <c r="A563" s="26" t="s">
        <v>545</v>
      </c>
      <c r="B563" s="27" t="s">
        <v>544</v>
      </c>
    </row>
    <row r="564" spans="1:2" x14ac:dyDescent="0.25">
      <c r="A564" s="26" t="s">
        <v>246</v>
      </c>
      <c r="B564" s="27" t="s">
        <v>245</v>
      </c>
    </row>
    <row r="565" spans="1:2" x14ac:dyDescent="0.25">
      <c r="A565" s="26" t="s">
        <v>248</v>
      </c>
      <c r="B565" s="27" t="s">
        <v>247</v>
      </c>
    </row>
    <row r="566" spans="1:2" x14ac:dyDescent="0.25">
      <c r="A566" s="26" t="s">
        <v>547</v>
      </c>
      <c r="B566" s="27" t="s">
        <v>546</v>
      </c>
    </row>
    <row r="567" spans="1:2" x14ac:dyDescent="0.25">
      <c r="A567" s="26" t="s">
        <v>549</v>
      </c>
      <c r="B567" s="27" t="s">
        <v>548</v>
      </c>
    </row>
    <row r="568" spans="1:2" x14ac:dyDescent="0.25">
      <c r="A568" s="26" t="s">
        <v>551</v>
      </c>
      <c r="B568" s="27" t="s">
        <v>550</v>
      </c>
    </row>
    <row r="569" spans="1:2" x14ac:dyDescent="0.25">
      <c r="A569" s="26" t="s">
        <v>553</v>
      </c>
      <c r="B569" s="27" t="s">
        <v>552</v>
      </c>
    </row>
    <row r="570" spans="1:2" x14ac:dyDescent="0.25">
      <c r="A570" s="26" t="s">
        <v>250</v>
      </c>
      <c r="B570" s="27" t="s">
        <v>249</v>
      </c>
    </row>
    <row r="571" spans="1:2" x14ac:dyDescent="0.25">
      <c r="A571" s="26" t="s">
        <v>252</v>
      </c>
      <c r="B571" s="27" t="s">
        <v>251</v>
      </c>
    </row>
    <row r="572" spans="1:2" x14ac:dyDescent="0.25">
      <c r="A572" s="26" t="s">
        <v>254</v>
      </c>
      <c r="B572" s="27" t="s">
        <v>253</v>
      </c>
    </row>
    <row r="573" spans="1:2" x14ac:dyDescent="0.25">
      <c r="A573" s="26" t="s">
        <v>256</v>
      </c>
      <c r="B573" s="27" t="s">
        <v>255</v>
      </c>
    </row>
    <row r="574" spans="1:2" x14ac:dyDescent="0.25">
      <c r="A574" s="26" t="s">
        <v>258</v>
      </c>
      <c r="B574" s="27" t="s">
        <v>257</v>
      </c>
    </row>
    <row r="575" spans="1:2" x14ac:dyDescent="0.25">
      <c r="A575" s="26" t="s">
        <v>260</v>
      </c>
      <c r="B575" s="27" t="s">
        <v>259</v>
      </c>
    </row>
    <row r="576" spans="1:2" x14ac:dyDescent="0.25">
      <c r="A576" s="26" t="s">
        <v>262</v>
      </c>
      <c r="B576" s="27" t="s">
        <v>261</v>
      </c>
    </row>
    <row r="577" spans="1:2" x14ac:dyDescent="0.25">
      <c r="A577" s="26" t="s">
        <v>555</v>
      </c>
      <c r="B577" s="27" t="s">
        <v>554</v>
      </c>
    </row>
    <row r="578" spans="1:2" x14ac:dyDescent="0.25">
      <c r="A578" s="26" t="s">
        <v>557</v>
      </c>
      <c r="B578" s="27" t="s">
        <v>556</v>
      </c>
    </row>
    <row r="579" spans="1:2" x14ac:dyDescent="0.25">
      <c r="A579" s="26" t="s">
        <v>559</v>
      </c>
      <c r="B579" s="27" t="s">
        <v>558</v>
      </c>
    </row>
    <row r="580" spans="1:2" x14ac:dyDescent="0.25">
      <c r="A580" s="26" t="s">
        <v>264</v>
      </c>
      <c r="B580" s="27" t="s">
        <v>263</v>
      </c>
    </row>
    <row r="581" spans="1:2" x14ac:dyDescent="0.25">
      <c r="A581" s="26" t="s">
        <v>266</v>
      </c>
      <c r="B581" s="27" t="s">
        <v>265</v>
      </c>
    </row>
    <row r="582" spans="1:2" x14ac:dyDescent="0.25">
      <c r="A582" s="26" t="s">
        <v>561</v>
      </c>
      <c r="B582" s="27" t="s">
        <v>560</v>
      </c>
    </row>
    <row r="583" spans="1:2" x14ac:dyDescent="0.25">
      <c r="A583" s="26" t="s">
        <v>268</v>
      </c>
      <c r="B583" s="27" t="s">
        <v>267</v>
      </c>
    </row>
    <row r="584" spans="1:2" x14ac:dyDescent="0.25">
      <c r="A584" s="26" t="s">
        <v>270</v>
      </c>
      <c r="B584" s="27" t="s">
        <v>269</v>
      </c>
    </row>
    <row r="585" spans="1:2" x14ac:dyDescent="0.25">
      <c r="A585" s="26" t="s">
        <v>563</v>
      </c>
      <c r="B585" s="27" t="s">
        <v>562</v>
      </c>
    </row>
    <row r="586" spans="1:2" x14ac:dyDescent="0.25">
      <c r="A586" s="26" t="s">
        <v>565</v>
      </c>
      <c r="B586" s="27" t="s">
        <v>564</v>
      </c>
    </row>
    <row r="587" spans="1:2" x14ac:dyDescent="0.25">
      <c r="A587" s="26" t="s">
        <v>567</v>
      </c>
      <c r="B587" s="27" t="s">
        <v>566</v>
      </c>
    </row>
    <row r="588" spans="1:2" x14ac:dyDescent="0.25">
      <c r="A588" s="26" t="s">
        <v>569</v>
      </c>
      <c r="B588" s="27" t="s">
        <v>568</v>
      </c>
    </row>
    <row r="589" spans="1:2" x14ac:dyDescent="0.25">
      <c r="A589" s="26" t="s">
        <v>272</v>
      </c>
      <c r="B589" s="27" t="s">
        <v>271</v>
      </c>
    </row>
    <row r="590" spans="1:2" x14ac:dyDescent="0.25">
      <c r="A590" s="26" t="s">
        <v>273</v>
      </c>
      <c r="B590" s="27" t="s">
        <v>570</v>
      </c>
    </row>
    <row r="591" spans="1:2" x14ac:dyDescent="0.25">
      <c r="A591" s="26" t="s">
        <v>572</v>
      </c>
      <c r="B591" s="27" t="s">
        <v>571</v>
      </c>
    </row>
    <row r="592" spans="1:2" x14ac:dyDescent="0.25">
      <c r="A592" s="26" t="s">
        <v>274</v>
      </c>
      <c r="B592" s="27" t="s">
        <v>573</v>
      </c>
    </row>
    <row r="593" spans="1:2" x14ac:dyDescent="0.25">
      <c r="A593" s="26" t="s">
        <v>275</v>
      </c>
      <c r="B593" s="27" t="s">
        <v>285</v>
      </c>
    </row>
    <row r="594" spans="1:2" x14ac:dyDescent="0.25">
      <c r="A594" s="26" t="s">
        <v>575</v>
      </c>
      <c r="B594" s="27" t="s">
        <v>574</v>
      </c>
    </row>
    <row r="595" spans="1:2" x14ac:dyDescent="0.25">
      <c r="A595" s="26" t="s">
        <v>577</v>
      </c>
      <c r="B595" s="27" t="s">
        <v>576</v>
      </c>
    </row>
    <row r="596" spans="1:2" x14ac:dyDescent="0.25">
      <c r="A596" s="26" t="s">
        <v>579</v>
      </c>
      <c r="B596" s="27" t="s">
        <v>578</v>
      </c>
    </row>
    <row r="597" spans="1:2" x14ac:dyDescent="0.25">
      <c r="A597" s="26" t="s">
        <v>276</v>
      </c>
      <c r="B597" s="27" t="s">
        <v>580</v>
      </c>
    </row>
    <row r="598" spans="1:2" x14ac:dyDescent="0.25">
      <c r="A598" s="26" t="s">
        <v>582</v>
      </c>
      <c r="B598" s="27" t="s">
        <v>581</v>
      </c>
    </row>
    <row r="599" spans="1:2" x14ac:dyDescent="0.25">
      <c r="A599" s="26" t="s">
        <v>584</v>
      </c>
      <c r="B599" s="27" t="s">
        <v>583</v>
      </c>
    </row>
    <row r="600" spans="1:2" x14ac:dyDescent="0.25">
      <c r="A600" s="26" t="s">
        <v>277</v>
      </c>
      <c r="B600" s="27" t="s">
        <v>585</v>
      </c>
    </row>
    <row r="601" spans="1:2" x14ac:dyDescent="0.25">
      <c r="A601" s="26" t="s">
        <v>587</v>
      </c>
      <c r="B601" s="27" t="s">
        <v>586</v>
      </c>
    </row>
    <row r="602" spans="1:2" x14ac:dyDescent="0.25">
      <c r="A602" s="26" t="s">
        <v>589</v>
      </c>
      <c r="B602" s="27" t="s">
        <v>588</v>
      </c>
    </row>
    <row r="603" spans="1:2" x14ac:dyDescent="0.25">
      <c r="A603" s="26" t="s">
        <v>591</v>
      </c>
      <c r="B603" s="27" t="s">
        <v>590</v>
      </c>
    </row>
    <row r="604" spans="1:2" x14ac:dyDescent="0.25">
      <c r="A604" s="26" t="s">
        <v>593</v>
      </c>
      <c r="B604" s="27" t="s">
        <v>592</v>
      </c>
    </row>
    <row r="605" spans="1:2" x14ac:dyDescent="0.25">
      <c r="A605" s="26" t="s">
        <v>595</v>
      </c>
      <c r="B605" s="27" t="s">
        <v>594</v>
      </c>
    </row>
    <row r="606" spans="1:2" x14ac:dyDescent="0.25">
      <c r="A606" s="26" t="s">
        <v>278</v>
      </c>
      <c r="B606" s="27" t="s">
        <v>596</v>
      </c>
    </row>
    <row r="607" spans="1:2" x14ac:dyDescent="0.25">
      <c r="A607" s="26" t="s">
        <v>598</v>
      </c>
      <c r="B607" s="27" t="s">
        <v>597</v>
      </c>
    </row>
    <row r="608" spans="1:2" x14ac:dyDescent="0.25">
      <c r="A608" s="26" t="s">
        <v>279</v>
      </c>
      <c r="B608" s="27" t="s">
        <v>599</v>
      </c>
    </row>
    <row r="609" spans="1:2" x14ac:dyDescent="0.25">
      <c r="A609" s="26" t="s">
        <v>280</v>
      </c>
      <c r="B609" s="27" t="s">
        <v>284</v>
      </c>
    </row>
    <row r="610" spans="1:2" x14ac:dyDescent="0.25">
      <c r="A610" s="26" t="s">
        <v>601</v>
      </c>
      <c r="B610" s="27" t="s">
        <v>600</v>
      </c>
    </row>
    <row r="611" spans="1:2" x14ac:dyDescent="0.25">
      <c r="A611" s="26" t="s">
        <v>603</v>
      </c>
      <c r="B611" s="27" t="s">
        <v>602</v>
      </c>
    </row>
    <row r="612" spans="1:2" x14ac:dyDescent="0.25">
      <c r="A612" s="26" t="s">
        <v>605</v>
      </c>
      <c r="B612" s="27" t="s">
        <v>604</v>
      </c>
    </row>
    <row r="613" spans="1:2" x14ac:dyDescent="0.25">
      <c r="A613" s="26" t="s">
        <v>607</v>
      </c>
      <c r="B613" s="27" t="s">
        <v>606</v>
      </c>
    </row>
    <row r="614" spans="1:2" x14ac:dyDescent="0.25">
      <c r="A614" s="26" t="s">
        <v>609</v>
      </c>
      <c r="B614" s="27" t="s">
        <v>608</v>
      </c>
    </row>
    <row r="615" spans="1:2" x14ac:dyDescent="0.25">
      <c r="A615" s="26" t="s">
        <v>611</v>
      </c>
      <c r="B615" s="27" t="s">
        <v>610</v>
      </c>
    </row>
    <row r="616" spans="1:2" x14ac:dyDescent="0.25">
      <c r="A616" s="26" t="s">
        <v>613</v>
      </c>
      <c r="B616" s="27" t="s">
        <v>612</v>
      </c>
    </row>
    <row r="617" spans="1:2" x14ac:dyDescent="0.25">
      <c r="A617" s="26" t="s">
        <v>615</v>
      </c>
      <c r="B617" s="27" t="s">
        <v>614</v>
      </c>
    </row>
    <row r="618" spans="1:2" x14ac:dyDescent="0.25">
      <c r="A618" s="26" t="s">
        <v>617</v>
      </c>
      <c r="B618" s="27" t="s">
        <v>616</v>
      </c>
    </row>
    <row r="619" spans="1:2" x14ac:dyDescent="0.25">
      <c r="A619" s="26" t="s">
        <v>281</v>
      </c>
      <c r="B619" s="27" t="s">
        <v>618</v>
      </c>
    </row>
    <row r="620" spans="1:2" x14ac:dyDescent="0.25">
      <c r="A620" s="26" t="s">
        <v>282</v>
      </c>
      <c r="B620" s="27" t="s">
        <v>619</v>
      </c>
    </row>
    <row r="621" spans="1:2" x14ac:dyDescent="0.25">
      <c r="A621" s="26" t="s">
        <v>283</v>
      </c>
      <c r="B621" s="27" t="s">
        <v>620</v>
      </c>
    </row>
    <row r="622" spans="1:2" x14ac:dyDescent="0.25">
      <c r="A622" s="26" t="s">
        <v>622</v>
      </c>
      <c r="B622" s="27" t="s">
        <v>621</v>
      </c>
    </row>
    <row r="623" spans="1:2" x14ac:dyDescent="0.25">
      <c r="A623" s="26" t="s">
        <v>624</v>
      </c>
      <c r="B623" s="27" t="s">
        <v>623</v>
      </c>
    </row>
  </sheetData>
  <hyperlinks>
    <hyperlink ref="F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Län+Rike</vt:lpstr>
      <vt:lpstr>Kommuner</vt:lpstr>
      <vt:lpstr>REF</vt:lpstr>
      <vt:lpstr>Kommuner före rens</vt:lpstr>
      <vt:lpstr>lookup (2)</vt:lpstr>
    </vt:vector>
  </TitlesOfParts>
  <Company>Statisticon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Hallberg</dc:creator>
  <cp:lastModifiedBy>Tove Widemar</cp:lastModifiedBy>
  <dcterms:created xsi:type="dcterms:W3CDTF">2011-03-24T15:05:24Z</dcterms:created>
  <dcterms:modified xsi:type="dcterms:W3CDTF">2014-04-15T10:10:46Z</dcterms:modified>
</cp:coreProperties>
</file>