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4.xml" ContentType="application/vnd.openxmlformats-officedocument.spreadsheetml.pivotTable+xml"/>
  <Override PartName="/xl/queryTables/queryTable1.xml" ContentType="application/vnd.openxmlformats-officedocument.spreadsheetml.query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_Market\PR\SE\Konkursstatistik\Statistik 2020\"/>
    </mc:Choice>
  </mc:AlternateContent>
  <bookViews>
    <workbookView xWindow="0" yWindow="0" windowWidth="15530" windowHeight="7050" tabRatio="882" firstSheet="2" activeTab="9"/>
  </bookViews>
  <sheets>
    <sheet name="Konkurser" sheetId="2" r:id="rId1"/>
    <sheet name="Nyregade bolag" sheetId="49" r:id="rId2"/>
    <sheet name="Kvartal" sheetId="48" r:id="rId3"/>
    <sheet name="Årsbasis" sheetId="7" r:id="rId4"/>
    <sheet name="Län" sheetId="6" r:id="rId5"/>
    <sheet name="Värst drabbade kommunerna" sheetId="44" r:id="rId6"/>
    <sheet name="Värst drabbade brancherna" sheetId="45" r:id="rId7"/>
    <sheet name="Värst drabbade länen" sheetId="46" r:id="rId8"/>
    <sheet name="Antal anställda - Län" sheetId="47" r:id="rId9"/>
    <sheet name="September" sheetId="43" r:id="rId10"/>
    <sheet name="Trend" sheetId="5" r:id="rId11"/>
  </sheets>
  <externalReferences>
    <externalReference r:id="rId12"/>
  </externalReferences>
  <definedNames>
    <definedName name="_xlnm._FilterDatabase" localSheetId="9" hidden="1">September!$A$1:$N$1</definedName>
    <definedName name="All_Bankruptcy_20201001" localSheetId="9">September!$A$1:$N$354</definedName>
    <definedName name="se_Bankruptcies_by_County_20200701" localSheetId="4">Län!#REF!</definedName>
  </definedNames>
  <calcPr calcId="162913"/>
  <pivotCaches>
    <pivotCache cacheId="0" r:id="rId13"/>
    <pivotCache cacheId="1" r:id="rId14"/>
    <pivotCache cacheId="2" r:id="rId15"/>
    <pivotCache cacheId="6" r:id="rId16"/>
  </pivotCaches>
</workbook>
</file>

<file path=xl/calcChain.xml><?xml version="1.0" encoding="utf-8"?>
<calcChain xmlns="http://schemas.openxmlformats.org/spreadsheetml/2006/main">
  <c r="C24" i="49" l="1"/>
  <c r="G18" i="48" l="1"/>
  <c r="F18" i="48"/>
  <c r="E18" i="48"/>
  <c r="D18" i="48"/>
  <c r="C18" i="48"/>
  <c r="B18" i="48"/>
  <c r="H14" i="48"/>
  <c r="G14" i="48"/>
  <c r="F14" i="48"/>
  <c r="E14" i="48"/>
  <c r="D14" i="48"/>
  <c r="C14" i="48"/>
  <c r="B14" i="48"/>
  <c r="I10" i="48"/>
  <c r="H10" i="48"/>
  <c r="G10" i="48"/>
  <c r="F10" i="48"/>
  <c r="E10" i="48"/>
  <c r="D10" i="48"/>
  <c r="C10" i="48"/>
  <c r="B10" i="48"/>
  <c r="H6" i="48"/>
  <c r="I6" i="48" s="1"/>
  <c r="G6" i="48"/>
  <c r="F6" i="48"/>
  <c r="E6" i="48"/>
  <c r="D6" i="48"/>
  <c r="C6" i="48"/>
  <c r="B6" i="48"/>
  <c r="I17" i="48"/>
  <c r="I16" i="48"/>
  <c r="I15" i="48"/>
  <c r="I13" i="48"/>
  <c r="I12" i="48"/>
  <c r="I11" i="48"/>
  <c r="I9" i="48"/>
  <c r="I8" i="48"/>
  <c r="I7" i="48"/>
  <c r="I5" i="48"/>
  <c r="I4" i="48"/>
  <c r="I3" i="48"/>
  <c r="I14" i="48" l="1"/>
  <c r="G19" i="48"/>
  <c r="E19" i="48"/>
  <c r="F19" i="48"/>
  <c r="B19" i="48"/>
  <c r="H19" i="48"/>
  <c r="D19" i="48"/>
  <c r="C19" i="48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2" i="7"/>
  <c r="I19" i="48" l="1"/>
  <c r="E24" i="7"/>
  <c r="D24" i="7"/>
  <c r="C90" i="2" l="1"/>
  <c r="B90" i="2"/>
  <c r="D89" i="2"/>
  <c r="D88" i="2"/>
  <c r="D87" i="2"/>
  <c r="D86" i="2"/>
  <c r="D85" i="2"/>
  <c r="D84" i="2"/>
  <c r="D83" i="2"/>
  <c r="D82" i="2"/>
  <c r="D81" i="2"/>
  <c r="D80" i="2"/>
  <c r="D79" i="2"/>
  <c r="D78" i="2"/>
  <c r="C24" i="7"/>
  <c r="D90" i="2" l="1"/>
  <c r="W13" i="5"/>
  <c r="W12" i="5"/>
  <c r="W11" i="5"/>
  <c r="W10" i="5"/>
  <c r="W8" i="5"/>
  <c r="W7" i="5"/>
  <c r="W6" i="5"/>
  <c r="W5" i="5"/>
  <c r="W4" i="5"/>
  <c r="W3" i="5"/>
  <c r="D62" i="2" l="1"/>
  <c r="D63" i="2"/>
  <c r="D64" i="2"/>
  <c r="D65" i="2"/>
  <c r="D66" i="2"/>
  <c r="D67" i="2"/>
  <c r="D68" i="2"/>
  <c r="D69" i="2"/>
  <c r="D70" i="2"/>
  <c r="D71" i="2"/>
  <c r="D72" i="2"/>
  <c r="C73" i="2"/>
  <c r="B73" i="2"/>
  <c r="D61" i="2"/>
  <c r="D73" i="2" l="1"/>
  <c r="B24" i="7" l="1"/>
  <c r="X3" i="5" l="1"/>
  <c r="N3" i="7" l="1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W2" i="5"/>
  <c r="P26" i="2"/>
  <c r="H20" i="2"/>
  <c r="H55" i="2"/>
  <c r="H38" i="2"/>
  <c r="F24" i="7" l="1"/>
  <c r="N2" i="7"/>
  <c r="O24" i="7"/>
  <c r="V24" i="7" l="1"/>
  <c r="M24" i="7"/>
  <c r="L24" i="7"/>
  <c r="K24" i="7"/>
  <c r="J24" i="7"/>
  <c r="I24" i="7"/>
  <c r="H24" i="7"/>
  <c r="G24" i="7"/>
  <c r="V23" i="7"/>
  <c r="V22" i="7"/>
  <c r="P22" i="7"/>
  <c r="V21" i="7"/>
  <c r="P21" i="7"/>
  <c r="V20" i="7"/>
  <c r="P20" i="7"/>
  <c r="V19" i="7"/>
  <c r="P19" i="7"/>
  <c r="V18" i="7"/>
  <c r="P18" i="7"/>
  <c r="V17" i="7"/>
  <c r="P17" i="7"/>
  <c r="V16" i="7"/>
  <c r="P16" i="7"/>
  <c r="V15" i="7"/>
  <c r="P15" i="7"/>
  <c r="V14" i="7"/>
  <c r="P14" i="7"/>
  <c r="V13" i="7"/>
  <c r="P13" i="7"/>
  <c r="V12" i="7"/>
  <c r="P12" i="7"/>
  <c r="V11" i="7"/>
  <c r="P11" i="7"/>
  <c r="V10" i="7"/>
  <c r="P10" i="7"/>
  <c r="V9" i="7"/>
  <c r="P9" i="7"/>
  <c r="V8" i="7"/>
  <c r="P8" i="7"/>
  <c r="V7" i="7"/>
  <c r="P7" i="7"/>
  <c r="V6" i="7"/>
  <c r="P6" i="7"/>
  <c r="V5" i="7"/>
  <c r="P5" i="7"/>
  <c r="V4" i="7"/>
  <c r="P4" i="7"/>
  <c r="V3" i="7"/>
  <c r="P3" i="7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" i="6"/>
  <c r="B24" i="6"/>
  <c r="C24" i="6"/>
  <c r="V25" i="7" l="1"/>
  <c r="N24" i="7"/>
  <c r="P24" i="7" s="1"/>
  <c r="P2" i="7"/>
  <c r="X4" i="5"/>
  <c r="X5" i="5"/>
  <c r="X6" i="5"/>
  <c r="X7" i="5"/>
  <c r="X8" i="5"/>
  <c r="X9" i="5"/>
  <c r="X10" i="5"/>
  <c r="X11" i="5"/>
  <c r="X12" i="5"/>
  <c r="X13" i="5"/>
  <c r="X2" i="5"/>
  <c r="W14" i="5"/>
  <c r="Y3" i="5" l="1"/>
  <c r="Y4" i="5"/>
  <c r="Y5" i="5"/>
  <c r="Y6" i="5"/>
  <c r="Y7" i="5"/>
  <c r="Y8" i="5"/>
  <c r="Y9" i="5"/>
  <c r="Y10" i="5"/>
  <c r="Y11" i="5"/>
  <c r="Y12" i="5"/>
  <c r="Y13" i="5"/>
  <c r="Y2" i="5"/>
  <c r="V14" i="5"/>
  <c r="I44" i="2"/>
  <c r="I45" i="2"/>
  <c r="I46" i="2"/>
  <c r="I47" i="2"/>
  <c r="I48" i="2"/>
  <c r="I49" i="2"/>
  <c r="I50" i="2"/>
  <c r="I51" i="2"/>
  <c r="I52" i="2"/>
  <c r="I53" i="2"/>
  <c r="I54" i="2"/>
  <c r="I43" i="2"/>
  <c r="G55" i="2"/>
  <c r="I55" i="2" s="1"/>
  <c r="I27" i="2"/>
  <c r="I28" i="2"/>
  <c r="I29" i="2"/>
  <c r="I30" i="2"/>
  <c r="I31" i="2"/>
  <c r="I32" i="2"/>
  <c r="I33" i="2"/>
  <c r="I34" i="2"/>
  <c r="I35" i="2"/>
  <c r="I36" i="2"/>
  <c r="I37" i="2"/>
  <c r="I26" i="2"/>
  <c r="I5" i="2"/>
  <c r="I6" i="2"/>
  <c r="I8" i="2"/>
  <c r="I9" i="2"/>
  <c r="I10" i="2"/>
  <c r="I12" i="2"/>
  <c r="I13" i="2"/>
  <c r="I14" i="2"/>
  <c r="I16" i="2"/>
  <c r="I17" i="2"/>
  <c r="I18" i="2"/>
  <c r="I4" i="2"/>
  <c r="O17" i="5" l="1"/>
  <c r="U14" i="5"/>
  <c r="U17" i="5" s="1"/>
  <c r="T14" i="5"/>
  <c r="T17" i="5" s="1"/>
  <c r="S14" i="5"/>
  <c r="S17" i="5" s="1"/>
  <c r="R14" i="5"/>
  <c r="R17" i="5" s="1"/>
  <c r="Q14" i="5"/>
  <c r="Q17" i="5" s="1"/>
  <c r="P14" i="5"/>
  <c r="P17" i="5" s="1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F55" i="2"/>
  <c r="E55" i="2"/>
  <c r="D55" i="2"/>
  <c r="C55" i="2"/>
  <c r="B55" i="2"/>
  <c r="F38" i="2"/>
  <c r="E38" i="2"/>
  <c r="D38" i="2"/>
  <c r="C38" i="2"/>
  <c r="B38" i="2"/>
  <c r="F20" i="2"/>
  <c r="E20" i="2"/>
  <c r="D20" i="2"/>
  <c r="C20" i="2"/>
  <c r="B20" i="2"/>
  <c r="X14" i="5" l="1"/>
  <c r="Y14" i="5" s="1"/>
  <c r="G38" i="2"/>
  <c r="I38" i="2" s="1"/>
  <c r="D24" i="6" l="1"/>
  <c r="G20" i="2" l="1"/>
  <c r="I20" i="2" s="1"/>
</calcChain>
</file>

<file path=xl/connections.xml><?xml version="1.0" encoding="utf-8"?>
<connections xmlns="http://schemas.openxmlformats.org/spreadsheetml/2006/main">
  <connection id="1" name="All_Bankruptcy_20201001" type="6" refreshedVersion="6" background="1" saveData="1">
    <textPr codePage="65001" sourceFile="C:\Users\cssecaeg.CSUK\Downloads\All_Bankruptcy_20201001.CSV" decimal="," thousands=" " comma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<sst xmlns="http://schemas.openxmlformats.org/spreadsheetml/2006/main" count="2000" uniqueCount="772">
  <si>
    <t>LÄN</t>
  </si>
  <si>
    <t>Diff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</si>
  <si>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</si>
  <si>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</si>
  <si>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</si>
  <si>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</si>
  <si>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</si>
  <si>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</si>
  <si>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</si>
  <si>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</si>
  <si>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</si>
  <si>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</si>
  <si>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</si>
  <si>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</si>
  <si>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Maj</t>
  </si>
  <si>
    <t>Medel 10år</t>
  </si>
  <si>
    <t>Jan</t>
  </si>
  <si>
    <t>Feb</t>
  </si>
  <si>
    <t>Mar</t>
  </si>
  <si>
    <t>Apr</t>
  </si>
  <si>
    <t>Jun</t>
  </si>
  <si>
    <t>Jul</t>
  </si>
  <si>
    <t>Aug</t>
  </si>
  <si>
    <t>Sep</t>
  </si>
  <si>
    <t>Okt</t>
  </si>
  <si>
    <t>Nov</t>
  </si>
  <si>
    <t>Dec</t>
  </si>
  <si>
    <t>Medel - Antal anställda</t>
  </si>
  <si>
    <t>Medel - Omsättning Mkr</t>
  </si>
  <si>
    <t>Bankruptcies AB</t>
  </si>
  <si>
    <t>Number of employees</t>
  </si>
  <si>
    <t>Average turnover</t>
  </si>
  <si>
    <t xml:space="preserve">SKÅNE                           </t>
  </si>
  <si>
    <t xml:space="preserve">VÄSTERBOTTEN                    </t>
  </si>
  <si>
    <t xml:space="preserve">STOCKHOLM                       </t>
  </si>
  <si>
    <t xml:space="preserve">NORRBOTTEN                      </t>
  </si>
  <si>
    <t xml:space="preserve">GÄVLEBORG                       </t>
  </si>
  <si>
    <t xml:space="preserve">KRONOBERG                       </t>
  </si>
  <si>
    <t xml:space="preserve">VÄSTRA GÖTALAND                 </t>
  </si>
  <si>
    <t xml:space="preserve">ÖSTERGÖTLAND                    </t>
  </si>
  <si>
    <t xml:space="preserve">JÖNKÖPING                       </t>
  </si>
  <si>
    <t xml:space="preserve">HALLAND                         </t>
  </si>
  <si>
    <t xml:space="preserve">VÄRMLAND                        </t>
  </si>
  <si>
    <t xml:space="preserve">VÄSTMANLAND                     </t>
  </si>
  <si>
    <t xml:space="preserve">UPPSALA                         </t>
  </si>
  <si>
    <t xml:space="preserve">KALMAR                          </t>
  </si>
  <si>
    <t xml:space="preserve">SÖDERMANLAND                    </t>
  </si>
  <si>
    <t xml:space="preserve">VÄSTERNORRLAND                  </t>
  </si>
  <si>
    <t xml:space="preserve">DALARNA                         </t>
  </si>
  <si>
    <t xml:space="preserve">BLEKINGE                        </t>
  </si>
  <si>
    <t xml:space="preserve">ÖREBRO                          </t>
  </si>
  <si>
    <t xml:space="preserve">JÄMTLAND                        </t>
  </si>
  <si>
    <t xml:space="preserve">GOTLAND                         </t>
  </si>
  <si>
    <t>TOMMA</t>
  </si>
  <si>
    <t>Denna månad 2018</t>
  </si>
  <si>
    <t>Active AB</t>
  </si>
  <si>
    <t>Diff procent 19/20</t>
  </si>
  <si>
    <t>Denna månad 2019</t>
  </si>
  <si>
    <t>Denna  månad 2020</t>
  </si>
  <si>
    <t>Diff procent 20/19</t>
  </si>
  <si>
    <t>Lägg till kolumn 'O'</t>
  </si>
  <si>
    <t>Underlag årstakt, klistra in i kolumn 'O'</t>
  </si>
  <si>
    <t>Årstakt 20/19</t>
  </si>
  <si>
    <t>Denna månad 2019 från flik län</t>
  </si>
  <si>
    <t>Restauranger</t>
  </si>
  <si>
    <t>Åkerier</t>
  </si>
  <si>
    <t>Konsultbyråer avseende företags organisation</t>
  </si>
  <si>
    <t>Huvudnäring okänd</t>
  </si>
  <si>
    <t>Programvaruproducenter</t>
  </si>
  <si>
    <t>Entreprenörer för bostadshus och andra byggnader</t>
  </si>
  <si>
    <t>Firmor för byggnadssnickeriarbeten</t>
  </si>
  <si>
    <t>Taxiföretag</t>
  </si>
  <si>
    <t>Bilserviceverkstäder, ej specialiserade</t>
  </si>
  <si>
    <t>Antal nyregistrerade privata aktiebolag</t>
  </si>
  <si>
    <t>Totalsumma</t>
  </si>
  <si>
    <t>Antal av BRANSCH</t>
  </si>
  <si>
    <t>Antal rekonstruktioner</t>
  </si>
  <si>
    <t>Radetiketter</t>
  </si>
  <si>
    <t>BLEKINGE</t>
  </si>
  <si>
    <t>DALARNA</t>
  </si>
  <si>
    <t>GÄVLEBORG</t>
  </si>
  <si>
    <t>HALLAND</t>
  </si>
  <si>
    <t>JÄMTLAND</t>
  </si>
  <si>
    <t>JÖNKÖPING</t>
  </si>
  <si>
    <t>KALMAR</t>
  </si>
  <si>
    <t>KRONOBERG</t>
  </si>
  <si>
    <t>NORRBOTTEN</t>
  </si>
  <si>
    <t>SKÅNE</t>
  </si>
  <si>
    <t>STOCKHOLM</t>
  </si>
  <si>
    <t>SÖDERMANLAND</t>
  </si>
  <si>
    <t>UPPSALA</t>
  </si>
  <si>
    <t>VÄRMLAND</t>
  </si>
  <si>
    <t>VÄSTERBOTTEN</t>
  </si>
  <si>
    <t>VÄSTERNORRLAND</t>
  </si>
  <si>
    <t>VÄSTMANLAND</t>
  </si>
  <si>
    <t>VÄSTRA GÖTALAND</t>
  </si>
  <si>
    <t>ÖREBRO</t>
  </si>
  <si>
    <t>ÖSTERGÖTLAND</t>
  </si>
  <si>
    <t>ORG_NUMMER</t>
  </si>
  <si>
    <t>REGDATO</t>
  </si>
  <si>
    <t>KK_DATUM</t>
  </si>
  <si>
    <t>OMSATTNING</t>
  </si>
  <si>
    <t>ANTAL_ANSTELLDA</t>
  </si>
  <si>
    <t>BOKSLUTDATUM</t>
  </si>
  <si>
    <t>NAMN</t>
  </si>
  <si>
    <t>POSTNR</t>
  </si>
  <si>
    <t>POSTORT</t>
  </si>
  <si>
    <t>KOMMUN</t>
  </si>
  <si>
    <t>LAN</t>
  </si>
  <si>
    <t>BRANSCH</t>
  </si>
  <si>
    <t>BORÅS</t>
  </si>
  <si>
    <t>Rörfirmor</t>
  </si>
  <si>
    <t>LINKÖPING</t>
  </si>
  <si>
    <t>NORRKÖPING</t>
  </si>
  <si>
    <t>NYKÖPING</t>
  </si>
  <si>
    <t>ESKILSTUNA</t>
  </si>
  <si>
    <t>KARLSTAD</t>
  </si>
  <si>
    <t xml:space="preserve">Personaluthyrningsföretag </t>
  </si>
  <si>
    <t>Livsmedelsbutiker med brett sortiment</t>
  </si>
  <si>
    <t>Firmor för mark- och grundarbeten</t>
  </si>
  <si>
    <t xml:space="preserve">Byggnadsplåtslagerier </t>
  </si>
  <si>
    <t>Boktryckerier, övriga tryckerier</t>
  </si>
  <si>
    <t>Holdingföretag i icke-finansiella koncerner</t>
  </si>
  <si>
    <t>HUDIKSVALL</t>
  </si>
  <si>
    <t>SKELLEFTEÅ</t>
  </si>
  <si>
    <t>Handel med personbilar och lätta motorfordon</t>
  </si>
  <si>
    <t>Postorderhandel och detaljhandel på Internet med brett sortiment</t>
  </si>
  <si>
    <t>NACKA</t>
  </si>
  <si>
    <t>HANINGE</t>
  </si>
  <si>
    <t>BOTKYRKA</t>
  </si>
  <si>
    <t>SOLNA</t>
  </si>
  <si>
    <t>MALMÖ</t>
  </si>
  <si>
    <t xml:space="preserve">Reklambyråer </t>
  </si>
  <si>
    <t>HELSINGBORG</t>
  </si>
  <si>
    <t>KRISTIANSTAD</t>
  </si>
  <si>
    <t>VÄXJÖ</t>
  </si>
  <si>
    <t>GÖTEBORG</t>
  </si>
  <si>
    <t>Elinstallationsfirmor</t>
  </si>
  <si>
    <t>KUNGSBACKA</t>
  </si>
  <si>
    <t>UMEÅ</t>
  </si>
  <si>
    <t xml:space="preserve">Resebyråer </t>
  </si>
  <si>
    <t>HUDDINGE</t>
  </si>
  <si>
    <t>Bagerier</t>
  </si>
  <si>
    <t>Tekniska konsultbyråer inom energi-, miljö- och VVS-teknik</t>
  </si>
  <si>
    <t>Tekniska konsultbyråer inom bygg- och anläggningsteknik</t>
  </si>
  <si>
    <t>Researrangörer</t>
  </si>
  <si>
    <t>HALMSTAD</t>
  </si>
  <si>
    <t>SÖDERTÄLJE</t>
  </si>
  <si>
    <t>Tekniska konsultbyråer inom industriteknik</t>
  </si>
  <si>
    <t>EKSJÖ</t>
  </si>
  <si>
    <t>FALUN</t>
  </si>
  <si>
    <t>Övrig partihandel</t>
  </si>
  <si>
    <t>VELLINGE</t>
  </si>
  <si>
    <t>Diverse övriga specialiserade bygg- och anläggningsentreprenörer</t>
  </si>
  <si>
    <t>SUNDSVALL</t>
  </si>
  <si>
    <t>TÄBY</t>
  </si>
  <si>
    <t>Telefonserviceföretag (callcenterföretag)</t>
  </si>
  <si>
    <t>Partihandel med diverse övriga maskiner och utrustning</t>
  </si>
  <si>
    <t>VÄSTERÅS</t>
  </si>
  <si>
    <t>BROMMA</t>
  </si>
  <si>
    <t>JÄRFÄLLA</t>
  </si>
  <si>
    <t>Fastighetsbolag, bostäder</t>
  </si>
  <si>
    <t>STRÄNGNÄS</t>
  </si>
  <si>
    <t>VÄLLINGBY</t>
  </si>
  <si>
    <t>LUND</t>
  </si>
  <si>
    <t>VÄRMDÖ</t>
  </si>
  <si>
    <t>FARSTA</t>
  </si>
  <si>
    <t>Bosättningsaffärer</t>
  </si>
  <si>
    <t>Fastighetsbolag, andra lokaler</t>
  </si>
  <si>
    <t>HÄGERSTEN</t>
  </si>
  <si>
    <t xml:space="preserve">Redovisnings- och bokföringsbyråer </t>
  </si>
  <si>
    <t>VÄSTRA FRÖLUNDA</t>
  </si>
  <si>
    <t>UPPLANDS VÄSBY</t>
  </si>
  <si>
    <t>Arbetsförmedlingar och rekryteringsföretag</t>
  </si>
  <si>
    <t>Partihandel med andra livsmedel, bl.a. fisk samt skal- och blötdjur</t>
  </si>
  <si>
    <t xml:space="preserve">Målerier </t>
  </si>
  <si>
    <t>HÄRNÖSAND</t>
  </si>
  <si>
    <t>LIDINGÖ</t>
  </si>
  <si>
    <t>TIDIGARE_OMSATTNING</t>
  </si>
  <si>
    <t>DIFF_OMSATTNING</t>
  </si>
  <si>
    <t>Frisörsalonger</t>
  </si>
  <si>
    <t>*</t>
  </si>
  <si>
    <t>Skönhetssalonger</t>
  </si>
  <si>
    <t>Zooaffärer</t>
  </si>
  <si>
    <t>Golv- och väggbeläggningsfirmor</t>
  </si>
  <si>
    <t>LIMHAMN</t>
  </si>
  <si>
    <t>MÖLNDAL</t>
  </si>
  <si>
    <t>Hemtjänst, dagcentraler, personlig assistans o.d. för funktionshindrade personer</t>
  </si>
  <si>
    <t>AVESTA</t>
  </si>
  <si>
    <t>NACKA STRAND</t>
  </si>
  <si>
    <t>KIL</t>
  </si>
  <si>
    <t>BÅLSTA</t>
  </si>
  <si>
    <t>HÅBO</t>
  </si>
  <si>
    <t>Företag för rengöring av byggnader</t>
  </si>
  <si>
    <t>Övriga serviceföretag till transport</t>
  </si>
  <si>
    <t>Hälsokostbutiker</t>
  </si>
  <si>
    <t>STRÖMSTAD</t>
  </si>
  <si>
    <t>Antal av KOMMUN</t>
  </si>
  <si>
    <t>Antal av LAN</t>
  </si>
  <si>
    <t>PERSTORP</t>
  </si>
  <si>
    <t>Partihandel med elektriska hushållsmaskiner och -apparater</t>
  </si>
  <si>
    <t>KUNGÄLV</t>
  </si>
  <si>
    <t>LJUNGBY</t>
  </si>
  <si>
    <t>HALLSTAHAMMAR</t>
  </si>
  <si>
    <t>TIBRO</t>
  </si>
  <si>
    <t>STENUNGSUND</t>
  </si>
  <si>
    <t>ULRICEHAMN</t>
  </si>
  <si>
    <t>Sportaffärer</t>
  </si>
  <si>
    <t>JORDBRO</t>
  </si>
  <si>
    <t>Företag för bevakning och säkerhetstjänst</t>
  </si>
  <si>
    <t>RYD</t>
  </si>
  <si>
    <t>TINGSRYD</t>
  </si>
  <si>
    <t>ÅMÅL</t>
  </si>
  <si>
    <t xml:space="preserve">Hotell med restaurang </t>
  </si>
  <si>
    <t>ÄLVSJÖ</t>
  </si>
  <si>
    <t>SKOGHALL</t>
  </si>
  <si>
    <t>HAMMARÖ</t>
  </si>
  <si>
    <t>Affärer för herr-, dam- och barnkläder, blandat</t>
  </si>
  <si>
    <t>Arrangörer av kongresser och mässor</t>
  </si>
  <si>
    <t>HOVÅS</t>
  </si>
  <si>
    <t>MÖNSTERÅS</t>
  </si>
  <si>
    <t>SUNDBYBERG</t>
  </si>
  <si>
    <t>Reklamfotoateljéer</t>
  </si>
  <si>
    <t>MOTALA</t>
  </si>
  <si>
    <t>HAGFORS</t>
  </si>
  <si>
    <t>Företag för datordrifttjänster</t>
  </si>
  <si>
    <t>Övriga fastighetsbolag</t>
  </si>
  <si>
    <t>HÄSSLEHOLM</t>
  </si>
  <si>
    <t>Industri för lyft- och godshanteringsanordningar</t>
  </si>
  <si>
    <t>VETLANDA</t>
  </si>
  <si>
    <t>Orter</t>
  </si>
  <si>
    <t>Län</t>
  </si>
  <si>
    <t>Konsumenttvätterier</t>
  </si>
  <si>
    <t>MARK</t>
  </si>
  <si>
    <t>Partihandel med medicinsk utrustning och apoteksvaror</t>
  </si>
  <si>
    <t>Summa av ANTAL_ANSTELLDA</t>
  </si>
  <si>
    <t>Januari</t>
  </si>
  <si>
    <t>Februari</t>
  </si>
  <si>
    <t>Mars</t>
  </si>
  <si>
    <t>April</t>
  </si>
  <si>
    <t>Juni</t>
  </si>
  <si>
    <t>ÄNGELHOLM</t>
  </si>
  <si>
    <t>HISINGS KÄRRA</t>
  </si>
  <si>
    <t>Uraffärer</t>
  </si>
  <si>
    <t>LULEÅ</t>
  </si>
  <si>
    <t>Swedsol AB</t>
  </si>
  <si>
    <t>Skönhetskliniken Norr AB</t>
  </si>
  <si>
    <t>T2 byggentreprenad AB</t>
  </si>
  <si>
    <t>Övriga konsumenttjänstföretag</t>
  </si>
  <si>
    <t>Innoract AB</t>
  </si>
  <si>
    <t>DAJC Admin AB</t>
  </si>
  <si>
    <t>Folkes Spis AB</t>
  </si>
  <si>
    <t>L.F.M Group AB</t>
  </si>
  <si>
    <t>STOCKHOLMS PERSONALSUPPORT AB</t>
  </si>
  <si>
    <t>KEEPJAR AB</t>
  </si>
  <si>
    <t>Väskaffärer</t>
  </si>
  <si>
    <t>OCA Bygg AB</t>
  </si>
  <si>
    <t>VENDELSÖ</t>
  </si>
  <si>
    <t>Flores Byggservice AB</t>
  </si>
  <si>
    <t>PLB Tickets AB</t>
  </si>
  <si>
    <t>Turistbyråer o.d.</t>
  </si>
  <si>
    <t>Elfvikens General Research And Management         Aktiebolag</t>
  </si>
  <si>
    <t>ADL Group AB</t>
  </si>
  <si>
    <t>Eri.tread AB</t>
  </si>
  <si>
    <t>Trygg Operatörsförmedling Malmö AB</t>
  </si>
  <si>
    <t>BVS AB</t>
  </si>
  <si>
    <t>Second hand-butiker m.m.</t>
  </si>
  <si>
    <t>99Hussain AB</t>
  </si>
  <si>
    <t>ViNi &amp; Co AB</t>
  </si>
  <si>
    <t>Glassbaren Sverige AB</t>
  </si>
  <si>
    <t>Söder El Gärds Köpinge AB</t>
  </si>
  <si>
    <t>GÄRDS KÖPINGE</t>
  </si>
  <si>
    <t>Nordic Cooperation Partner AB</t>
  </si>
  <si>
    <t>FÅGELMARA</t>
  </si>
  <si>
    <t>KARLSKRONA</t>
  </si>
  <si>
    <t>Noor &amp; Lara Livs AB</t>
  </si>
  <si>
    <t>Flinks Äteria AB</t>
  </si>
  <si>
    <t>Övriga cateringföretag</t>
  </si>
  <si>
    <t>PGMA Sverige AB</t>
  </si>
  <si>
    <t>TS Handel &amp; Konsult AB</t>
  </si>
  <si>
    <t>Never Give up ta2 AB</t>
  </si>
  <si>
    <t>Grävmaskinisten i Herrljunga AB</t>
  </si>
  <si>
    <t>VÅRGÅRDA</t>
  </si>
  <si>
    <t>New country AB</t>
  </si>
  <si>
    <t>VÄNERSBORG</t>
  </si>
  <si>
    <t>LEET Consulting AB</t>
  </si>
  <si>
    <t>Andreas Lundin Transport AB</t>
  </si>
  <si>
    <t>DALSJÖFORS</t>
  </si>
  <si>
    <t>Norsin Aktiebolag</t>
  </si>
  <si>
    <t>Konfektyrbutiker</t>
  </si>
  <si>
    <t>LEVE LOGISTIK &amp; TRANSPORT AB</t>
  </si>
  <si>
    <t>TPAA Consult AB</t>
  </si>
  <si>
    <t>VVS - Konsult i Mälardalen AB</t>
  </si>
  <si>
    <t>Älvkarleby Camping AB</t>
  </si>
  <si>
    <t>ÄLVKARLEBY</t>
  </si>
  <si>
    <t>Campingplatser m.m.</t>
  </si>
  <si>
    <t>Edwin Österberg Tak i Västernorrland AB</t>
  </si>
  <si>
    <t>SUNDSBRUK</t>
  </si>
  <si>
    <t>Umeå Snacks AB</t>
  </si>
  <si>
    <t>Hippokrat Läkarbemanning i Stockholm AB</t>
  </si>
  <si>
    <t>Markona AB</t>
  </si>
  <si>
    <t>Wmake AB</t>
  </si>
  <si>
    <t>Ellipsen Bygg AB</t>
  </si>
  <si>
    <t>Active Works AB</t>
  </si>
  <si>
    <t>a´la Carte Food Scandinavia AB</t>
  </si>
  <si>
    <t>Mistral Gruppen AB</t>
  </si>
  <si>
    <t>SVEA Sverige Group AB</t>
  </si>
  <si>
    <t>TROLLHÄTTAN</t>
  </si>
  <si>
    <t xml:space="preserve">Anläggningar för sanering, efterbehandling av jord och vatten samt annan verksamhet för föroreningsbekämpning </t>
  </si>
  <si>
    <t>Navis Nord AB</t>
  </si>
  <si>
    <t>Båt- och båttillbehörshandel</t>
  </si>
  <si>
    <t>Bodeborn Gräv Aktiebolag</t>
  </si>
  <si>
    <t>SKURUP</t>
  </si>
  <si>
    <t>Korut EU AB</t>
  </si>
  <si>
    <t>BVV Bil AB</t>
  </si>
  <si>
    <t>HISINGS BACKA</t>
  </si>
  <si>
    <t>ASTORFI EL AB</t>
  </si>
  <si>
    <t>Rörfixaren i Stockholm Aktiebolag</t>
  </si>
  <si>
    <t>Partihandel med VVS-varor</t>
  </si>
  <si>
    <t>Köpbarnvagn i Karlstad AB</t>
  </si>
  <si>
    <t>Butiker med övrigt specialsortiment</t>
  </si>
  <si>
    <t>EUT Transport o Logistik, Sweden AB</t>
  </si>
  <si>
    <t>Hanssons Åkeri i Boden Aktiebolag</t>
  </si>
  <si>
    <t>BODEN</t>
  </si>
  <si>
    <t>Zest Care Academy T&amp;S AB</t>
  </si>
  <si>
    <t>Uppsala Teknik &amp; Konsult AB</t>
  </si>
  <si>
    <t>Stefans Buss AB</t>
  </si>
  <si>
    <t>Charterbussföretag, bussföretag för fjärrtrafik</t>
  </si>
  <si>
    <t>Iskällans Bygg AB</t>
  </si>
  <si>
    <t>Envibat AB</t>
  </si>
  <si>
    <t>NOVA TRADING AB</t>
  </si>
  <si>
    <t>SKÄNNINGE</t>
  </si>
  <si>
    <t>MJÖLBY</t>
  </si>
  <si>
    <t>Partihandel med sport- och fritidsartiklar</t>
  </si>
  <si>
    <t>Blueberry Språkresor AB</t>
  </si>
  <si>
    <t>13 Group AB</t>
  </si>
  <si>
    <t>KRB El i Göteborg AB</t>
  </si>
  <si>
    <t>Roslagsgruppen AB</t>
  </si>
  <si>
    <t>Hewima Bygg AB</t>
  </si>
  <si>
    <t>Stockholm Copperfields AB</t>
  </si>
  <si>
    <t>DANDERYD</t>
  </si>
  <si>
    <t>Mikael Eriksson Delikatesser AB</t>
  </si>
  <si>
    <t>STENKULLEN</t>
  </si>
  <si>
    <t>LERUM</t>
  </si>
  <si>
    <t>FHT konstruktion AB</t>
  </si>
  <si>
    <t>JSM Entreprenad AB</t>
  </si>
  <si>
    <t>Christian Hermansson Bygg AB</t>
  </si>
  <si>
    <t>Ricksteam AB</t>
  </si>
  <si>
    <t>Ryds Behandlingshem AB</t>
  </si>
  <si>
    <t>Hem för barn och ungdomar med sociala problem</t>
  </si>
  <si>
    <t>Trippresebyrå Jönköping AB</t>
  </si>
  <si>
    <t>Annakarin och Roland Hägerth AB</t>
  </si>
  <si>
    <t>ÅKERSBERGA</t>
  </si>
  <si>
    <t>ÖSTERÅKER</t>
  </si>
  <si>
    <t>Hotel Vidöstern Hoteldrift AB</t>
  </si>
  <si>
    <t>Phact AB</t>
  </si>
  <si>
    <t>C Å Boman´s Delikatesser Aktiebolag</t>
  </si>
  <si>
    <t>Nya Vattudalens Rör AB</t>
  </si>
  <si>
    <t>STRÖMSUND</t>
  </si>
  <si>
    <t>Avana Care AB</t>
  </si>
  <si>
    <t>Gruppbostäder o.d. för funktionshindrade personer</t>
  </si>
  <si>
    <t>Aktiebolaget Bodins Bageri</t>
  </si>
  <si>
    <t>Patrik Hills Bygg AB</t>
  </si>
  <si>
    <t>FALKENBERG</t>
  </si>
  <si>
    <t>Cautushomesweden AB</t>
  </si>
  <si>
    <t>TORSBY</t>
  </si>
  <si>
    <t>Socialkontor o.d.</t>
  </si>
  <si>
    <t>Leet Bygg AB</t>
  </si>
  <si>
    <t>H.G. Carlsson Nöje AB</t>
  </si>
  <si>
    <t>TORSHÄLLA</t>
  </si>
  <si>
    <t>Övriga företag inom juridik, ekonomi, vetenskap och teknik</t>
  </si>
  <si>
    <t>Anna Lenas Krog AB</t>
  </si>
  <si>
    <t>Stefan Kristoffersson Måleri AB</t>
  </si>
  <si>
    <t>Fast Bemanning i Stockholm AB</t>
  </si>
  <si>
    <t>Oclo AB</t>
  </si>
  <si>
    <t>bilkompaniet i falun AB</t>
  </si>
  <si>
    <t>Pocketfresh AB</t>
  </si>
  <si>
    <t>Parfymaffärer</t>
  </si>
  <si>
    <t>Folketsfastigheter Drift och Underhåll AB</t>
  </si>
  <si>
    <t>GUSTAVSBERG</t>
  </si>
  <si>
    <t>LPV Gränby AB</t>
  </si>
  <si>
    <t>FOTSKÄL</t>
  </si>
  <si>
    <t>Propio Holding AB</t>
  </si>
  <si>
    <t>Kandidathuset AB</t>
  </si>
  <si>
    <t>Abu Nawas Restaurang AB</t>
  </si>
  <si>
    <t>Södermalm International Preschool AB</t>
  </si>
  <si>
    <t>Förskolor</t>
  </si>
  <si>
    <t>L Hammar Byggservice AB</t>
  </si>
  <si>
    <t>HÖKERUM</t>
  </si>
  <si>
    <t>Kibenax AB</t>
  </si>
  <si>
    <t>HB Sweden Transport &amp; Logistics AB</t>
  </si>
  <si>
    <t>Swedish Gross Company AB</t>
  </si>
  <si>
    <t>Pennybridge Construction AB</t>
  </si>
  <si>
    <t>Fastighetsbolaget Baltsar AB</t>
  </si>
  <si>
    <t>Fastighetsserviceföretag</t>
  </si>
  <si>
    <t>Leonimex Aktiebolag</t>
  </si>
  <si>
    <t>FALSTERBO</t>
  </si>
  <si>
    <t>Tunga Gruppen i Gävle AB</t>
  </si>
  <si>
    <t>GÄVLE</t>
  </si>
  <si>
    <t>SEGE Invest AB</t>
  </si>
  <si>
    <t>Vargholmen Bygg AB</t>
  </si>
  <si>
    <t>Sanell i Ljungby AB</t>
  </si>
  <si>
    <t>Herrklädesaffärer</t>
  </si>
  <si>
    <t>MTK Mälarö AB</t>
  </si>
  <si>
    <t>SVARTSJÖ</t>
  </si>
  <si>
    <t>EKERÖ</t>
  </si>
  <si>
    <t>Maria Haga AB</t>
  </si>
  <si>
    <t>Marouli i Jönköping AB</t>
  </si>
  <si>
    <t>KB-Cars AB</t>
  </si>
  <si>
    <t>NYBRO</t>
  </si>
  <si>
    <t>SS Betongentreprenad AB</t>
  </si>
  <si>
    <t>Tobiuo Sweden AB</t>
  </si>
  <si>
    <t>Industri för lagad mat och färdigrätter</t>
  </si>
  <si>
    <t>Compagniet i Sverige AB</t>
  </si>
  <si>
    <t>Partihandel med glas och porslin, rengöringsmedel</t>
  </si>
  <si>
    <t>Acaí do Brasil AB</t>
  </si>
  <si>
    <t>SDNM Företagsservice AB</t>
  </si>
  <si>
    <t>TUMBA</t>
  </si>
  <si>
    <t>Flyttfirmor</t>
  </si>
  <si>
    <t>Snälla Byggaren Nazim AB</t>
  </si>
  <si>
    <t>SALTSJÖBADEN</t>
  </si>
  <si>
    <t>Zidan Business &amp; Consult AB</t>
  </si>
  <si>
    <t>Comeditor och Partners AB</t>
  </si>
  <si>
    <t>Datakonsulter</t>
  </si>
  <si>
    <t>Lerum Metall o stål AB</t>
  </si>
  <si>
    <t>VÄRNAMO</t>
  </si>
  <si>
    <t>Datorbutiker, data- och tv-spelsbutiker</t>
  </si>
  <si>
    <t>AM VS Service &amp; Installation AB</t>
  </si>
  <si>
    <t>Klimathuset i Göteborg AB</t>
  </si>
  <si>
    <t>KULLAVIK</t>
  </si>
  <si>
    <t>Taxi 222040 i Skåne AB</t>
  </si>
  <si>
    <t>Alans Coffee Company AB</t>
  </si>
  <si>
    <t>City Hemtjänst i Växjö AB</t>
  </si>
  <si>
    <t xml:space="preserve">Hemtjänst, dagcentraler o.d. för äldre </t>
  </si>
  <si>
    <t>Walterholms Plåtslageri AB</t>
  </si>
  <si>
    <t>Varlabergs Däck AB</t>
  </si>
  <si>
    <t>Däckserviceverkstäder</t>
  </si>
  <si>
    <t>Vlatko Rest AB</t>
  </si>
  <si>
    <t>Foderhörnan i Hallsberg AB</t>
  </si>
  <si>
    <t>HALLSBERG</t>
  </si>
  <si>
    <t>Roslagens Tid AB</t>
  </si>
  <si>
    <t>Almasri Taxi AB</t>
  </si>
  <si>
    <t>DERI Bygg &amp; VVS AB</t>
  </si>
  <si>
    <t>MG Schakt AB</t>
  </si>
  <si>
    <t>EWG Flytt &amp; Städ AB</t>
  </si>
  <si>
    <t>Coat Distributor AB</t>
  </si>
  <si>
    <t>Partihandel med kemiska produkter</t>
  </si>
  <si>
    <t>VDT Transport AB</t>
  </si>
  <si>
    <t>Hissab Värmland AB</t>
  </si>
  <si>
    <t>RACE-CAP AB</t>
  </si>
  <si>
    <t>Golvvision AB</t>
  </si>
  <si>
    <t>Badrason Aktiebolag</t>
  </si>
  <si>
    <t>LANDSKRONA</t>
  </si>
  <si>
    <t>AB Vävaren i Eskilstuna</t>
  </si>
  <si>
    <t>Ara security sweden AB</t>
  </si>
  <si>
    <t>Vigorello AB</t>
  </si>
  <si>
    <t>Smörgåsakuten i Hälsingland AB</t>
  </si>
  <si>
    <t>Taxi 1 Sunnerbo Aktiebolag</t>
  </si>
  <si>
    <t>Eddas Coffee City AB</t>
  </si>
  <si>
    <t>Remouve AB</t>
  </si>
  <si>
    <t>Svea Subs Sthlm Cityterminalen AB</t>
  </si>
  <si>
    <t>Vindra Bygg AB</t>
  </si>
  <si>
    <t>LÖNASHULT</t>
  </si>
  <si>
    <t>ÄLMHULT</t>
  </si>
  <si>
    <t>Popflash AB</t>
  </si>
  <si>
    <t>Utgivare av dataspel</t>
  </si>
  <si>
    <t>AutoFine i Örebro AB</t>
  </si>
  <si>
    <t>P3B Management AB</t>
  </si>
  <si>
    <t>HS Gym &amp; Skönhet AB</t>
  </si>
  <si>
    <t>SÄFFLE</t>
  </si>
  <si>
    <t>Gymanläggningar</t>
  </si>
  <si>
    <t>Salmo Scania AB</t>
  </si>
  <si>
    <t>Fiskodlare, i saltvatten</t>
  </si>
  <si>
    <t>BraNet Sverige AB</t>
  </si>
  <si>
    <t>Oxens kem och skrädderi i Stockholm AB</t>
  </si>
  <si>
    <t>Avvecklingsbolaget Pomperyn AB</t>
  </si>
  <si>
    <t>Lanika i Stockholm AB</t>
  </si>
  <si>
    <t>Företag för skötsel och underhåll av grönytor</t>
  </si>
  <si>
    <t>Mariedals Bar &amp; Cafeteria Aktiebolag</t>
  </si>
  <si>
    <t>Rivans Transport AB</t>
  </si>
  <si>
    <t>Astrid MB Aktiebolag</t>
  </si>
  <si>
    <t>Primärvårdsmottagningar med läkare m.m.</t>
  </si>
  <si>
    <t>Sydsvensk Inredningsmontage AB</t>
  </si>
  <si>
    <t>Fredrik Bergqvist Entreprenad AB</t>
  </si>
  <si>
    <t>TIMMERNABBEN</t>
  </si>
  <si>
    <t>Small Size AB</t>
  </si>
  <si>
    <t>Svea Subs Holding AB</t>
  </si>
  <si>
    <t>Voiture Atelier AB</t>
  </si>
  <si>
    <t>Alvikskonsulterna AB</t>
  </si>
  <si>
    <t>Lastbilsuthyrare</t>
  </si>
  <si>
    <t>Malins Dansstudio AB</t>
  </si>
  <si>
    <t>Övriga musik-, dans- och kulturskolor</t>
  </si>
  <si>
    <t>Frisörerna Burlöv Center AB</t>
  </si>
  <si>
    <t>ARLÖV</t>
  </si>
  <si>
    <t>BURLÖV</t>
  </si>
  <si>
    <t>TT Storkök AB</t>
  </si>
  <si>
    <t>Grängesbergs lastbilscentral AB</t>
  </si>
  <si>
    <t>Miljöbiltvätt Nykvarn AB</t>
  </si>
  <si>
    <t>NYKVARN</t>
  </si>
  <si>
    <t>Rixreklam i Kållered AB</t>
  </si>
  <si>
    <t>KÅLLERED</t>
  </si>
  <si>
    <t>Diverse övrig tillverkningsindustri</t>
  </si>
  <si>
    <t>JE trading AB</t>
  </si>
  <si>
    <t>Distillery &amp; Spirits Of Lapland AB</t>
  </si>
  <si>
    <t>Spritdrycksindustri</t>
  </si>
  <si>
    <t>Pukaviks Köksmontering &amp; Service AB</t>
  </si>
  <si>
    <t>SÖLVESBORG</t>
  </si>
  <si>
    <t>G&amp;M Fjärrtaxi Aktiebolag</t>
  </si>
  <si>
    <t>ÄLTA</t>
  </si>
  <si>
    <t>Aliptus Aktiebolag</t>
  </si>
  <si>
    <t>Hem &amp; Kontorstjänst i Norr AB</t>
  </si>
  <si>
    <t>ERIKSLUND</t>
  </si>
  <si>
    <t>ÅNGE</t>
  </si>
  <si>
    <t>Screen Extrem Stockholm AB</t>
  </si>
  <si>
    <t>NORSBORG</t>
  </si>
  <si>
    <t>Anthrowise AB</t>
  </si>
  <si>
    <t>Andra firmor för slutbehandling av byggnader</t>
  </si>
  <si>
    <t>WELL BRF 2.0 Holding AB</t>
  </si>
  <si>
    <t>TORMESTORP</t>
  </si>
  <si>
    <t>Bygg och Konsult i Limhamn AB</t>
  </si>
  <si>
    <t>Lundakitchen AB</t>
  </si>
  <si>
    <t>Antonio Tengvall i HBG Aktiebolag</t>
  </si>
  <si>
    <t>Well Fastighetsutveckling AB</t>
  </si>
  <si>
    <t>Assistans Året Om Sverige AB</t>
  </si>
  <si>
    <t>First Transport logistics i Malmö AB</t>
  </si>
  <si>
    <t>Arawan Service AB</t>
  </si>
  <si>
    <t>Complete Besiktningstjänster AB</t>
  </si>
  <si>
    <t>Andra serviceföretag till försäkrings- och pensionsfondsverksamhet</t>
  </si>
  <si>
    <t>R2C Service AB</t>
  </si>
  <si>
    <t>Layali Ishtar AB</t>
  </si>
  <si>
    <t>Snowpeak AB</t>
  </si>
  <si>
    <t>SKARPNÄCK</t>
  </si>
  <si>
    <t>SPS Laboratories AB</t>
  </si>
  <si>
    <t>Svensk Exekutiv Service (SES) AB</t>
  </si>
  <si>
    <t>The Art of Solutions AB</t>
  </si>
  <si>
    <t>BANDHAGEN</t>
  </si>
  <si>
    <t>ARTBY AB</t>
  </si>
  <si>
    <t>Industri- och produktdesignföretag</t>
  </si>
  <si>
    <t>MIEH AB</t>
  </si>
  <si>
    <t>KÄRNA</t>
  </si>
  <si>
    <t>Industri för metalltrådvaror, kedjor och fjädrar</t>
  </si>
  <si>
    <t>NORD Nordic Retail &amp; Distribution                 Holding AB (publ)</t>
  </si>
  <si>
    <t>VG Bar/Kök AB</t>
  </si>
  <si>
    <t>VÅRBY</t>
  </si>
  <si>
    <t>Brynäs 24 AB</t>
  </si>
  <si>
    <t>Polybiocept Aktiebolag</t>
  </si>
  <si>
    <t>Andra naturvetenskapliga och tekniska FoU-institutioner</t>
  </si>
  <si>
    <t>Norrköping Studio AB</t>
  </si>
  <si>
    <t>Teater- och konserthusföretag o.d.</t>
  </si>
  <si>
    <t>FBV Bilhandel AB</t>
  </si>
  <si>
    <t>ODENSBACKEN</t>
  </si>
  <si>
    <t>Upplands Trädgårdsprodukter AB</t>
  </si>
  <si>
    <t>MÅNKARBO</t>
  </si>
  <si>
    <t>TIERP</t>
  </si>
  <si>
    <t>Partihandel med frukt och grönsaker</t>
  </si>
  <si>
    <t>Samtal i Jönköping AB</t>
  </si>
  <si>
    <t>Hilma på Rådstugugatan AB</t>
  </si>
  <si>
    <t>Perfect Mindset Sweden AB</t>
  </si>
  <si>
    <t>J and J AB</t>
  </si>
  <si>
    <t>ARBOGA</t>
  </si>
  <si>
    <t>Kumlaby Lantbruks Aktiebolag</t>
  </si>
  <si>
    <t xml:space="preserve">Mjölkproducenter </t>
  </si>
  <si>
    <t>Henry Morey AB</t>
  </si>
  <si>
    <t>Broadpeak Sustainable AB</t>
  </si>
  <si>
    <t>Icke specialiserad partihandel med livsmedel, drycker och tobak</t>
  </si>
  <si>
    <t>Tre Pe Holding AB</t>
  </si>
  <si>
    <t>Verktygs- och redskapsindustri</t>
  </si>
  <si>
    <t>Tomas Englund AB</t>
  </si>
  <si>
    <t>SÖRÅKER</t>
  </si>
  <si>
    <t>Kirillius AB</t>
  </si>
  <si>
    <t>Conkali AB</t>
  </si>
  <si>
    <t>Koohyar AB</t>
  </si>
  <si>
    <t>Thörnroos Byggservice Tyresö AB</t>
  </si>
  <si>
    <t>Sonny Tjärnlund AB</t>
  </si>
  <si>
    <t>Rami Home AB</t>
  </si>
  <si>
    <t>Handel med egna fastigheter</t>
  </si>
  <si>
    <t>Bookself AB</t>
  </si>
  <si>
    <t>STARKEN AB</t>
  </si>
  <si>
    <t>EntreprenadMasen i Sverige AB</t>
  </si>
  <si>
    <t>Masängen AB</t>
  </si>
  <si>
    <t>Östgöta Utrymningssystem AB</t>
  </si>
  <si>
    <t>ÅTVIDABERG</t>
  </si>
  <si>
    <t>Övrig detaljhandel ej i butik</t>
  </si>
  <si>
    <t>Hands on engineering Oskar Bruneby AB</t>
  </si>
  <si>
    <t>Grafikkompaniet Norden AB</t>
  </si>
  <si>
    <t>ÅKARP</t>
  </si>
  <si>
    <t>Porträttfotoateljéer</t>
  </si>
  <si>
    <t>Me and My Studios AB</t>
  </si>
  <si>
    <t>Partihandel med kläder och skodon</t>
  </si>
  <si>
    <t>Viöns Rör och Sprinkler AB</t>
  </si>
  <si>
    <t>Finaxeto AB</t>
  </si>
  <si>
    <t>Exodus Gallery AB</t>
  </si>
  <si>
    <t>Smedbergs Maskinagentur Eftr AB</t>
  </si>
  <si>
    <t>Butiker för vitvaror och andra elektriska hushållsmaskiner och -apparater</t>
  </si>
  <si>
    <t>SCANDINAVIAN NORDBUS RESENAVET TRANSPORTER AB</t>
  </si>
  <si>
    <t>Linjebussföretag</t>
  </si>
  <si>
    <t>Fahssi AB</t>
  </si>
  <si>
    <t>Secure Grip Sweden AB</t>
  </si>
  <si>
    <t>BOLLEBYGD</t>
  </si>
  <si>
    <t>Sportvaruindustri</t>
  </si>
  <si>
    <t>Mobile Invest Stockholm AB</t>
  </si>
  <si>
    <t>PYO &amp; PYO Hotel in Abborrträsk AB</t>
  </si>
  <si>
    <t>Secumobi AB</t>
  </si>
  <si>
    <t>Wahlqvist Holding AB</t>
  </si>
  <si>
    <t>Ruilong International AB</t>
  </si>
  <si>
    <t>Wheelys Owners AB</t>
  </si>
  <si>
    <t>Staffan Hildebrand Communication Aktiebolag</t>
  </si>
  <si>
    <t>Produktionsbolag för film, video och TV-program</t>
  </si>
  <si>
    <t>Neuropsykiatriska stödverksamheten i Stockholm AB</t>
  </si>
  <si>
    <t>Erik Hofstedt AB</t>
  </si>
  <si>
    <t>Tomt på enbacken AB</t>
  </si>
  <si>
    <t>Partihandel med elektronikkomponenter</t>
  </si>
  <si>
    <t>First Start Sweden AB</t>
  </si>
  <si>
    <t>Tobiuo AB</t>
  </si>
  <si>
    <t>Stödteamet Sverige AB</t>
  </si>
  <si>
    <t>KISTA</t>
  </si>
  <si>
    <t>Hem med särskild service för barn och ungdomar med missbruksproblem</t>
  </si>
  <si>
    <t>ETH Consulting AB</t>
  </si>
  <si>
    <t>Översättnings- och tolkningsbyråer</t>
  </si>
  <si>
    <t>UlriQM AB</t>
  </si>
  <si>
    <t>Thlund Nacka AB</t>
  </si>
  <si>
    <t>Thlund Tyresö AB</t>
  </si>
  <si>
    <t>Thlund Holding AB</t>
  </si>
  <si>
    <t>Concordius i Danderyd AB</t>
  </si>
  <si>
    <t>Care&amp;Home Skåne AB</t>
  </si>
  <si>
    <t>TJI International AB</t>
  </si>
  <si>
    <t>SeniorBygg i Skåne AB</t>
  </si>
  <si>
    <t>Somho AB</t>
  </si>
  <si>
    <t>Stenkällegården vård och behandling AB</t>
  </si>
  <si>
    <t>Havanera AB</t>
  </si>
  <si>
    <t>Jema Invest AB</t>
  </si>
  <si>
    <t>ESLÖV</t>
  </si>
  <si>
    <t>MIRATOR AB</t>
  </si>
  <si>
    <t>Fastighetsförvaltning i Björneborg AB</t>
  </si>
  <si>
    <t>Fritan AB</t>
  </si>
  <si>
    <t>Rescom AB</t>
  </si>
  <si>
    <t>Well Fastigheter Holding AB</t>
  </si>
  <si>
    <t>MM All Fly AB</t>
  </si>
  <si>
    <t>MÖRRUM</t>
  </si>
  <si>
    <t>KARLSHAMN</t>
  </si>
  <si>
    <t>Fiskeshopen i Karlshamn AB</t>
  </si>
  <si>
    <t>PAYKAN AB</t>
  </si>
  <si>
    <t>STS Education Invest AB</t>
  </si>
  <si>
    <t>Franz Whernman Aktiebolag Konsulterande Ingenjörsbyrå</t>
  </si>
  <si>
    <t>Imperial Planet AB</t>
  </si>
  <si>
    <t>YD Holding AB</t>
  </si>
  <si>
    <t>Palace 45 AB</t>
  </si>
  <si>
    <t>MEUINT AB</t>
  </si>
  <si>
    <t>Nordfors Holding Aktiebolag</t>
  </si>
  <si>
    <t>ASKIM</t>
  </si>
  <si>
    <t>Köksinredningsindustri</t>
  </si>
  <si>
    <t>PJ Byggteknik i Väst AB</t>
  </si>
  <si>
    <t>HÄRRYDA</t>
  </si>
  <si>
    <t>Markprojekt i Kungsbacka AB</t>
  </si>
  <si>
    <t>ONSALA</t>
  </si>
  <si>
    <t>Tibro Stenhus AB</t>
  </si>
  <si>
    <t>ARC Tooling Technology Aktiebolag</t>
  </si>
  <si>
    <t>CK Utredningstjänst AB</t>
  </si>
  <si>
    <t>Event &amp; Affärsmöten i Stockholm AB</t>
  </si>
  <si>
    <t>TROSA</t>
  </si>
  <si>
    <t>Teleworking Sweden AB</t>
  </si>
  <si>
    <t>STALLARHOLMEN</t>
  </si>
  <si>
    <t>S:t G Trading AB</t>
  </si>
  <si>
    <t>DVB Sverige AB</t>
  </si>
  <si>
    <t>SARINGE LT AB</t>
  </si>
  <si>
    <t>ALUNDA</t>
  </si>
  <si>
    <t>UPPSALA NYA Cafe AB</t>
  </si>
  <si>
    <t>NE SalesNordic AB</t>
  </si>
  <si>
    <t>Ludvika Matbazar AB</t>
  </si>
  <si>
    <t>LAJF AB</t>
  </si>
  <si>
    <t>Mariedals Restaurang Holding AB</t>
  </si>
  <si>
    <t>Citytown1 AB</t>
  </si>
  <si>
    <t>Line by Evany AB</t>
  </si>
  <si>
    <t>Provisionsdetaljhandel (ej auktioner)</t>
  </si>
  <si>
    <t>Widas AB</t>
  </si>
  <si>
    <t>LAKENE</t>
  </si>
  <si>
    <t>Q1</t>
  </si>
  <si>
    <t>Q2</t>
  </si>
  <si>
    <t>Q3</t>
  </si>
  <si>
    <t>Q4</t>
  </si>
  <si>
    <t>Ekensbergs Transport &amp; Bygg AB</t>
  </si>
  <si>
    <t>Avtalsrådgivarna Sweden AB</t>
  </si>
  <si>
    <t>TRELLEBORG</t>
  </si>
  <si>
    <t>Keyhani Invest AB</t>
  </si>
  <si>
    <t>SEBASTIAN SVENSSON AB</t>
  </si>
  <si>
    <t>KIMSTAD</t>
  </si>
  <si>
    <t>FBP Bygg &amp; Produktion AB</t>
  </si>
  <si>
    <t>Magic Legends AB</t>
  </si>
  <si>
    <t>SEML AB</t>
  </si>
  <si>
    <t>Industri för kallformning av stål</t>
  </si>
  <si>
    <t>Ninja Konsulttjänster AB</t>
  </si>
  <si>
    <t>Zaark Technology AB</t>
  </si>
  <si>
    <t>Kings Arms Hedemora AB</t>
  </si>
  <si>
    <t>HEDEMORA</t>
  </si>
  <si>
    <t>MSS Sportbar AB</t>
  </si>
  <si>
    <t>Tobaksaffärer</t>
  </si>
  <si>
    <t>Boprospekt AB</t>
  </si>
  <si>
    <t>NowBiz AB</t>
  </si>
  <si>
    <t>SALTSJÖ-BOO</t>
  </si>
  <si>
    <t>Lindahls Express AB</t>
  </si>
  <si>
    <t>PARTILLE</t>
  </si>
  <si>
    <t>Bygg och trädgård i Linköping AB</t>
  </si>
  <si>
    <t>NORSHOLM</t>
  </si>
  <si>
    <t>SÖDERKÖPING</t>
  </si>
  <si>
    <t>Halkbanor i Sverige AB</t>
  </si>
  <si>
    <t>Skolor för yrkesförarutbildning</t>
  </si>
  <si>
    <t>Samako Fisk AB</t>
  </si>
  <si>
    <t>Ambulerande och tillfällig handel med livsmedel</t>
  </si>
  <si>
    <t>Skogshöjds taxi AB</t>
  </si>
  <si>
    <t>Vbg Nordic bilvård städervice aktiebolag</t>
  </si>
  <si>
    <t>VARBERG</t>
  </si>
  <si>
    <t>Huddinge Bygg och Montage AB</t>
  </si>
  <si>
    <t>Hjerp Invest AB</t>
  </si>
  <si>
    <t>Telebutiker</t>
  </si>
  <si>
    <t>Venczel Design AB</t>
  </si>
  <si>
    <t>OLOFSTRÖM</t>
  </si>
  <si>
    <t>A/K NILSSONS MARK &amp; MASKIN ENTREPRENAD AB</t>
  </si>
  <si>
    <t>RÅNEÅ</t>
  </si>
  <si>
    <t>Engwik Antik och Design AB</t>
  </si>
  <si>
    <t>Antikvitetsaffärer och antikvariat</t>
  </si>
  <si>
    <t>PS Body Evolution AB</t>
  </si>
  <si>
    <t>TORSLANDA</t>
  </si>
  <si>
    <t>Nordik P Bygg AB</t>
  </si>
  <si>
    <t>Zerphentine AB</t>
  </si>
  <si>
    <t>Postorderhandel och detaljhandel på Internet med bosättningsvaror</t>
  </si>
  <si>
    <t>Zibaldone AB</t>
  </si>
  <si>
    <t>Larsens försäljning och entreprenad AB</t>
  </si>
  <si>
    <t>Ewa-Lotta Berg Holding AB</t>
  </si>
  <si>
    <t>HeadsUp21 AB</t>
  </si>
  <si>
    <t>Megha Byggentreprenad AB</t>
  </si>
  <si>
    <t>svensten AB</t>
  </si>
  <si>
    <t>Industri för byggnadsbetongvaror</t>
  </si>
  <si>
    <t>HCS Honevice Chengdu Sweden AB</t>
  </si>
  <si>
    <t>Partihandel med metaller och metallmalmer</t>
  </si>
  <si>
    <t>Hästkontakten AB</t>
  </si>
  <si>
    <t>HÖRBY</t>
  </si>
  <si>
    <t xml:space="preserve">Serviceföretag till husdjurskötsel </t>
  </si>
  <si>
    <t>Hjul och Motor Stallarholmen AB</t>
  </si>
  <si>
    <t>Detaljhandel med reservdelar och tillbehör till motorfordon utom motorcyklar</t>
  </si>
  <si>
    <t>BJAJO Konsult&amp;Service AB</t>
  </si>
  <si>
    <t>TIMRÅ</t>
  </si>
  <si>
    <t>Hus Grävarna Sverige AB</t>
  </si>
  <si>
    <t>Stugbyar m.m.</t>
  </si>
  <si>
    <t>Casablnca Influencer Solutions AB</t>
  </si>
  <si>
    <t>Hushållsassistenterna i Mälardalen AB</t>
  </si>
  <si>
    <t>HÖLÖ</t>
  </si>
  <si>
    <t>Städföretag</t>
  </si>
  <si>
    <t>Simo Och Lavi Top Services AB</t>
  </si>
  <si>
    <t>Ciratar Group AB</t>
  </si>
  <si>
    <t>HÄSSELBY</t>
  </si>
  <si>
    <t>linköpings bil punkten AB</t>
  </si>
  <si>
    <t>Cuisine Shinsei AB</t>
  </si>
  <si>
    <t>SM Rör och Bygg AB</t>
  </si>
  <si>
    <t>Galjonbil Aktiebolag</t>
  </si>
  <si>
    <t>Bekias Entreprenad AB</t>
  </si>
  <si>
    <t>Cadlea AB</t>
  </si>
  <si>
    <t>Lekerydskiosken Lekerydsglass AB</t>
  </si>
  <si>
    <t>HUSKVARNA</t>
  </si>
  <si>
    <t>Osmani Service AB</t>
  </si>
  <si>
    <t>BLECKI AB</t>
  </si>
  <si>
    <t>TUNGELSTA</t>
  </si>
  <si>
    <t>Sweden Construction Center AB</t>
  </si>
  <si>
    <t>Stämmarsund Projekt AB</t>
  </si>
  <si>
    <t>MASV Konsult AB</t>
  </si>
  <si>
    <t>BJÄRRED</t>
  </si>
  <si>
    <t>LOMMA</t>
  </si>
  <si>
    <t>B-ho Style AB</t>
  </si>
  <si>
    <t>Postorderhandel och detaljhandel på Internet med beklädnadsvaror</t>
  </si>
  <si>
    <t>Marie &amp; Marie Inredning AB</t>
  </si>
  <si>
    <t>ARBAILO AB</t>
  </si>
  <si>
    <t>MELLERUD</t>
  </si>
  <si>
    <t>Företagsexponering Svenska 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</si>
</sst>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5"/>
      <name val="Arial"/>
      <family val="2"/>
    </font>
    <font>
      <sz val="11"/>
      <color rgb="FF1F497D"/>
      <name val="Calibri"/>
      <family val="2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b/>
      <sz val="15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5"/>
      <color theme="1"/>
      <name val="Arial"/>
      <family val="2"/>
    </font>
    <font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name val="Aral"/>
    </font>
    <font>
      <b/>
      <sz val="14"/>
      <color theme="1"/>
      <name val="Ar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4"/>
      <color theme="3"/>
      <name val="Arial"/>
      <family val="2"/>
    </font>
    <font>
      <b/>
      <sz val="10"/>
      <color theme="3"/>
      <name val="Arial"/>
      <family val="2"/>
    </font>
    <font>
      <b/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theme="0" tint="-0.499984740745262"/>
      <name val="Arial"/>
      <family val="2"/>
    </font>
    <font>
      <sz val="15"/>
      <name val="Calibri"/>
      <family val="2"/>
      <scheme val="minor"/>
    </font>
    <font>
      <b/>
      <sz val="15"/>
      <name val="Calibri"/>
      <family val="2"/>
      <scheme val="minor"/>
    </font>
    <font>
      <sz val="11"/>
      <color rgb="FFEE3026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Dialog"/>
    </font>
    <font>
      <b/>
      <sz val="13"/>
      <color theme="1"/>
      <name val="Calibri"/>
      <family val="2"/>
      <scheme val="minor"/>
    </font>
    <font>
      <sz val="10"/>
      <name val="Dialog"/>
    </font>
    <font>
      <sz val="18"/>
      <color theme="3"/>
      <name val="Cambria"/>
      <family val="2"/>
      <scheme val="maj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name val="Dialog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b/>
      <i/>
      <sz val="12"/>
      <name val="Arial"/>
      <family val="2"/>
    </font>
    <font>
      <sz val="10.5"/>
      <name val="Arial"/>
      <family val="2"/>
    </font>
    <font>
      <sz val="10.5"/>
      <color theme="1"/>
      <name val="Arial"/>
      <family val="2"/>
    </font>
    <font>
      <i/>
      <sz val="10.5"/>
      <name val="Arial"/>
      <family val="2"/>
    </font>
    <font>
      <b/>
      <sz val="14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i/>
      <sz val="11"/>
      <color theme="0" tint="-0.499984740745262"/>
      <name val="Arial"/>
      <family val="2"/>
    </font>
    <font>
      <b/>
      <sz val="16"/>
      <color theme="1"/>
      <name val="Open Sans Light"/>
      <family val="2"/>
    </font>
    <font>
      <b/>
      <i/>
      <sz val="16"/>
      <color theme="4"/>
      <name val="Open Sans Light"/>
      <family val="2"/>
    </font>
    <font>
      <sz val="16"/>
      <name val="Open Sans Light"/>
      <family val="2"/>
    </font>
    <font>
      <sz val="16"/>
      <color theme="1"/>
      <name val="Open Sans Light"/>
      <family val="2"/>
    </font>
    <font>
      <i/>
      <sz val="16"/>
      <name val="Open Sans Light"/>
      <family val="2"/>
    </font>
  </fonts>
  <fills count="4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31" fillId="0" borderId="0" applyNumberFormat="0" applyFill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6" fillId="8" borderId="0" applyNumberFormat="0" applyBorder="0" applyAlignment="0" applyProtection="0"/>
    <xf numFmtId="0" fontId="37" fillId="9" borderId="0" applyNumberFormat="0" applyBorder="0" applyAlignment="0" applyProtection="0"/>
    <xf numFmtId="0" fontId="38" fillId="10" borderId="6" applyNumberFormat="0" applyAlignment="0" applyProtection="0"/>
    <xf numFmtId="0" fontId="39" fillId="11" borderId="7" applyNumberFormat="0" applyAlignment="0" applyProtection="0"/>
    <xf numFmtId="0" fontId="40" fillId="11" borderId="6" applyNumberFormat="0" applyAlignment="0" applyProtection="0"/>
    <xf numFmtId="0" fontId="41" fillId="0" borderId="8" applyNumberFormat="0" applyFill="0" applyAlignment="0" applyProtection="0"/>
    <xf numFmtId="0" fontId="42" fillId="12" borderId="9" applyNumberFormat="0" applyAlignment="0" applyProtection="0"/>
    <xf numFmtId="0" fontId="43" fillId="0" borderId="0" applyNumberFormat="0" applyFill="0" applyBorder="0" applyAlignment="0" applyProtection="0"/>
    <xf numFmtId="0" fontId="1" fillId="13" borderId="10" applyNumberFormat="0" applyFont="0" applyAlignment="0" applyProtection="0"/>
    <xf numFmtId="0" fontId="44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4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45" fillId="37" borderId="0" applyNumberFormat="0" applyBorder="0" applyAlignment="0" applyProtection="0"/>
    <xf numFmtId="0" fontId="56" fillId="0" borderId="0" applyNumberFormat="0" applyFill="0" applyBorder="0" applyAlignment="0" applyProtection="0"/>
    <xf numFmtId="0" fontId="61" fillId="0" borderId="0"/>
  </cellStyleXfs>
  <cellXfs count="2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6" fillId="2" borderId="0" xfId="2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/>
    <xf numFmtId="0" fontId="0" fillId="3" borderId="0" xfId="0" applyFill="1"/>
    <xf numFmtId="0" fontId="3" fillId="3" borderId="0" xfId="0" applyFont="1" applyFill="1"/>
    <xf numFmtId="0" fontId="7" fillId="0" borderId="0" xfId="0" applyFont="1"/>
    <xf numFmtId="0" fontId="7" fillId="0" borderId="0" xfId="0" applyFont="1" applyFill="1"/>
    <xf numFmtId="0" fontId="2" fillId="0" borderId="0" xfId="0" applyFont="1" applyAlignment="1">
      <alignment horizontal="center"/>
    </xf>
    <xf numFmtId="0" fontId="8" fillId="0" borderId="0" xfId="2" applyFont="1" applyAlignment="1" applyProtection="1">
      <alignment horizontal="left"/>
      <protection locked="0"/>
    </xf>
    <xf numFmtId="0" fontId="9" fillId="0" borderId="0" xfId="0" applyFont="1"/>
    <xf numFmtId="9" fontId="9" fillId="0" borderId="0" xfId="0" applyNumberFormat="1" applyFont="1"/>
    <xf numFmtId="0" fontId="9" fillId="0" borderId="0" xfId="0" applyFont="1" applyFill="1"/>
    <xf numFmtId="0" fontId="0" fillId="0" borderId="0" xfId="0"/>
    <xf numFmtId="9" fontId="10" fillId="0" borderId="0" xfId="1" applyFont="1"/>
    <xf numFmtId="0" fontId="12" fillId="0" borderId="0" xfId="0" applyFont="1" applyFill="1"/>
    <xf numFmtId="0" fontId="13" fillId="0" borderId="0" xfId="0" applyFont="1" applyFill="1" applyAlignment="1">
      <alignment horizont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1" fillId="0" borderId="0" xfId="0" applyFont="1" applyFill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12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0" xfId="0" applyFont="1" applyFill="1"/>
    <xf numFmtId="0" fontId="16" fillId="0" borderId="0" xfId="0" applyFont="1" applyFill="1" applyAlignment="1">
      <alignment horizontal="right"/>
    </xf>
    <xf numFmtId="9" fontId="17" fillId="0" borderId="0" xfId="0" applyNumberFormat="1" applyFont="1" applyFill="1"/>
    <xf numFmtId="0" fontId="19" fillId="0" borderId="0" xfId="0" applyFont="1" applyFill="1"/>
    <xf numFmtId="0" fontId="19" fillId="4" borderId="0" xfId="0" applyFont="1" applyFill="1"/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0" fontId="25" fillId="0" borderId="0" xfId="0" applyFont="1"/>
    <xf numFmtId="0" fontId="24" fillId="0" borderId="0" xfId="0" applyFont="1" applyFill="1"/>
    <xf numFmtId="0" fontId="5" fillId="0" borderId="0" xfId="0" applyFont="1" applyFill="1"/>
    <xf numFmtId="17" fontId="24" fillId="0" borderId="0" xfId="0" applyNumberFormat="1" applyFont="1"/>
    <xf numFmtId="17" fontId="24" fillId="0" borderId="0" xfId="0" applyNumberFormat="1" applyFont="1" applyFill="1"/>
    <xf numFmtId="17" fontId="5" fillId="0" borderId="0" xfId="0" applyNumberFormat="1" applyFont="1" applyFill="1"/>
    <xf numFmtId="1" fontId="23" fillId="0" borderId="0" xfId="0" applyNumberFormat="1" applyFont="1" applyFill="1"/>
    <xf numFmtId="1" fontId="23" fillId="4" borderId="0" xfId="0" applyNumberFormat="1" applyFont="1" applyFill="1"/>
    <xf numFmtId="0" fontId="24" fillId="0" borderId="0" xfId="0" applyFont="1" applyAlignment="1">
      <alignment horizontal="right"/>
    </xf>
    <xf numFmtId="0" fontId="24" fillId="0" borderId="0" xfId="0" applyFont="1" applyFill="1" applyAlignment="1">
      <alignment horizontal="right"/>
    </xf>
    <xf numFmtId="0" fontId="23" fillId="4" borderId="0" xfId="0" applyFont="1" applyFill="1"/>
    <xf numFmtId="0" fontId="23" fillId="0" borderId="0" xfId="0" applyFont="1" applyFill="1" applyAlignment="1">
      <alignment horizontal="right"/>
    </xf>
    <xf numFmtId="0" fontId="23" fillId="0" borderId="0" xfId="0" applyFont="1" applyAlignment="1">
      <alignment horizontal="center"/>
    </xf>
    <xf numFmtId="0" fontId="19" fillId="2" borderId="2" xfId="0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23" fillId="0" borderId="0" xfId="0" applyFont="1" applyFill="1"/>
    <xf numFmtId="0" fontId="26" fillId="0" borderId="0" xfId="0" applyFont="1" applyAlignment="1">
      <alignment horizontal="right"/>
    </xf>
    <xf numFmtId="9" fontId="27" fillId="0" borderId="0" xfId="1" applyFont="1" applyAlignment="1">
      <alignment horizontal="right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30" fillId="0" borderId="0" xfId="0" applyFont="1"/>
    <xf numFmtId="0" fontId="46" fillId="4" borderId="0" xfId="0" applyFont="1" applyFill="1" applyBorder="1" applyAlignment="1">
      <alignment horizontal="center" vertical="center"/>
    </xf>
    <xf numFmtId="17" fontId="23" fillId="0" borderId="0" xfId="0" applyNumberFormat="1" applyFont="1" applyAlignment="1">
      <alignment horizontal="center"/>
    </xf>
    <xf numFmtId="17" fontId="23" fillId="0" borderId="0" xfId="0" applyNumberFormat="1" applyFont="1" applyFill="1" applyAlignment="1">
      <alignment horizontal="center"/>
    </xf>
    <xf numFmtId="17" fontId="8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47" fillId="0" borderId="0" xfId="0" applyFont="1" applyAlignment="1">
      <alignment horizontal="center" vertical="center"/>
    </xf>
    <xf numFmtId="0" fontId="51" fillId="0" borderId="0" xfId="0" applyFont="1"/>
    <xf numFmtId="9" fontId="49" fillId="5" borderId="12" xfId="1" applyFont="1" applyFill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0" xfId="0"/>
    <xf numFmtId="0" fontId="50" fillId="4" borderId="12" xfId="0" applyFont="1" applyFill="1" applyBorder="1" applyAlignment="1">
      <alignment horizontal="center" vertical="center"/>
    </xf>
    <xf numFmtId="0" fontId="5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28" fillId="4" borderId="12" xfId="0" applyFont="1" applyFill="1" applyBorder="1" applyAlignment="1">
      <alignment horizontal="center" vertical="center"/>
    </xf>
    <xf numFmtId="0" fontId="28" fillId="4" borderId="13" xfId="0" applyFont="1" applyFill="1" applyBorder="1" applyAlignment="1">
      <alignment horizontal="center" vertical="center"/>
    </xf>
    <xf numFmtId="9" fontId="50" fillId="4" borderId="13" xfId="1" applyFont="1" applyFill="1" applyBorder="1" applyAlignment="1">
      <alignment horizontal="center" vertical="center"/>
    </xf>
    <xf numFmtId="0" fontId="20" fillId="2" borderId="0" xfId="2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9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9" fontId="49" fillId="38" borderId="12" xfId="1" applyFont="1" applyFill="1" applyBorder="1" applyAlignment="1">
      <alignment horizontal="center" vertical="center"/>
    </xf>
    <xf numFmtId="0" fontId="55" fillId="4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5" fillId="4" borderId="0" xfId="0" applyFont="1" applyFill="1" applyAlignment="1">
      <alignment horizontal="center"/>
    </xf>
    <xf numFmtId="9" fontId="49" fillId="0" borderId="12" xfId="1" applyFont="1" applyFill="1" applyBorder="1" applyAlignment="1">
      <alignment horizontal="center" vertical="center"/>
    </xf>
    <xf numFmtId="0" fontId="55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/>
    <xf numFmtId="0" fontId="57" fillId="0" borderId="0" xfId="2" applyFont="1"/>
    <xf numFmtId="1" fontId="58" fillId="0" borderId="0" xfId="0" applyNumberFormat="1" applyFont="1" applyBorder="1" applyAlignment="1">
      <alignment horizontal="center"/>
    </xf>
    <xf numFmtId="0" fontId="59" fillId="0" borderId="0" xfId="0" applyFont="1"/>
    <xf numFmtId="0" fontId="60" fillId="4" borderId="0" xfId="0" applyFont="1" applyFill="1" applyAlignment="1">
      <alignment horizontal="right"/>
    </xf>
    <xf numFmtId="0" fontId="20" fillId="2" borderId="0" xfId="2" applyFont="1" applyFill="1" applyAlignment="1" applyProtection="1">
      <alignment horizontal="center" vertical="center"/>
      <protection locked="0"/>
    </xf>
    <xf numFmtId="0" fontId="21" fillId="2" borderId="0" xfId="2" applyFont="1" applyFill="1" applyAlignment="1" applyProtection="1">
      <alignment horizontal="center" vertical="center"/>
      <protection locked="0"/>
    </xf>
    <xf numFmtId="0" fontId="21" fillId="2" borderId="0" xfId="2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1" fontId="58" fillId="0" borderId="0" xfId="0" applyNumberFormat="1" applyFont="1" applyFill="1" applyBorder="1" applyAlignment="1">
      <alignment horizontal="center"/>
    </xf>
    <xf numFmtId="1" fontId="58" fillId="4" borderId="0" xfId="0" applyNumberFormat="1" applyFont="1" applyFill="1" applyBorder="1" applyAlignment="1">
      <alignment horizontal="center"/>
    </xf>
    <xf numFmtId="0" fontId="24" fillId="6" borderId="0" xfId="0" applyFont="1" applyFill="1" applyAlignment="1">
      <alignment horizontal="center"/>
    </xf>
    <xf numFmtId="0" fontId="12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2" fillId="0" borderId="2" xfId="0" applyFont="1" applyBorder="1"/>
    <xf numFmtId="9" fontId="49" fillId="4" borderId="12" xfId="1" applyFont="1" applyFill="1" applyBorder="1" applyAlignment="1">
      <alignment horizontal="center" vertical="center"/>
    </xf>
    <xf numFmtId="0" fontId="48" fillId="0" borderId="0" xfId="0" applyFont="1" applyFill="1" applyAlignment="1">
      <alignment vertical="center"/>
    </xf>
    <xf numFmtId="0" fontId="0" fillId="0" borderId="0" xfId="0"/>
    <xf numFmtId="0" fontId="8" fillId="4" borderId="0" xfId="0" applyFont="1" applyFill="1" applyAlignment="1">
      <alignment horizontal="right"/>
    </xf>
    <xf numFmtId="0" fontId="24" fillId="4" borderId="0" xfId="0" applyFont="1" applyFill="1" applyAlignment="1"/>
    <xf numFmtId="0" fontId="23" fillId="4" borderId="0" xfId="0" applyFont="1" applyFill="1" applyAlignment="1"/>
    <xf numFmtId="0" fontId="60" fillId="0" borderId="0" xfId="0" applyFont="1" applyFill="1" applyAlignment="1">
      <alignment horizontal="right"/>
    </xf>
    <xf numFmtId="0" fontId="24" fillId="0" borderId="0" xfId="0" applyFont="1" applyFill="1" applyAlignment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62" fillId="39" borderId="0" xfId="0" applyFont="1" applyFill="1" applyAlignment="1">
      <alignment horizontal="center"/>
    </xf>
    <xf numFmtId="0" fontId="62" fillId="39" borderId="0" xfId="0" applyFont="1" applyFill="1"/>
    <xf numFmtId="0" fontId="57" fillId="0" borderId="0" xfId="0" applyFont="1" applyFill="1" applyAlignment="1">
      <alignment horizontal="left"/>
    </xf>
    <xf numFmtId="0" fontId="57" fillId="0" borderId="0" xfId="0" applyFont="1" applyFill="1"/>
    <xf numFmtId="0" fontId="59" fillId="0" borderId="0" xfId="0" applyFont="1" applyFill="1" applyAlignment="1">
      <alignment horizontal="center"/>
    </xf>
    <xf numFmtId="0" fontId="62" fillId="39" borderId="0" xfId="0" applyFont="1" applyFill="1" applyAlignment="1">
      <alignment horizontal="left"/>
    </xf>
    <xf numFmtId="0" fontId="12" fillId="39" borderId="0" xfId="0" applyFont="1" applyFill="1" applyAlignment="1">
      <alignment horizontal="center"/>
    </xf>
    <xf numFmtId="0" fontId="62" fillId="0" borderId="0" xfId="0" applyFont="1" applyFill="1" applyAlignment="1">
      <alignment horizontal="left"/>
    </xf>
    <xf numFmtId="0" fontId="62" fillId="0" borderId="0" xfId="0" applyFont="1" applyFill="1"/>
    <xf numFmtId="10" fontId="12" fillId="0" borderId="0" xfId="0" applyNumberFormat="1" applyFont="1" applyFill="1" applyAlignment="1">
      <alignment horizontal="center"/>
    </xf>
    <xf numFmtId="10" fontId="15" fillId="0" borderId="0" xfId="1" applyNumberFormat="1" applyFont="1" applyFill="1"/>
    <xf numFmtId="0" fontId="64" fillId="0" borderId="0" xfId="2" applyFont="1" applyAlignment="1" applyProtection="1">
      <alignment horizontal="center"/>
      <protection locked="0"/>
    </xf>
    <xf numFmtId="0" fontId="64" fillId="0" borderId="0" xfId="2" applyFont="1" applyAlignment="1">
      <alignment horizontal="center"/>
    </xf>
    <xf numFmtId="1" fontId="65" fillId="0" borderId="0" xfId="0" applyNumberFormat="1" applyFont="1" applyAlignment="1">
      <alignment horizontal="center"/>
    </xf>
    <xf numFmtId="1" fontId="64" fillId="0" borderId="0" xfId="2" applyNumberFormat="1" applyFont="1" applyAlignment="1">
      <alignment horizontal="center"/>
    </xf>
    <xf numFmtId="0" fontId="65" fillId="0" borderId="0" xfId="0" applyFont="1" applyAlignment="1">
      <alignment horizontal="center"/>
    </xf>
    <xf numFmtId="0" fontId="65" fillId="0" borderId="0" xfId="0" applyFont="1" applyFill="1" applyBorder="1" applyAlignment="1">
      <alignment horizontal="center"/>
    </xf>
    <xf numFmtId="0" fontId="65" fillId="0" borderId="0" xfId="0" applyFont="1" applyFill="1" applyAlignment="1">
      <alignment horizontal="center"/>
    </xf>
    <xf numFmtId="1" fontId="65" fillId="0" borderId="0" xfId="0" applyNumberFormat="1" applyFont="1" applyBorder="1" applyAlignment="1">
      <alignment horizontal="center"/>
    </xf>
    <xf numFmtId="1" fontId="66" fillId="0" borderId="0" xfId="2" applyNumberFormat="1" applyFont="1" applyAlignment="1">
      <alignment horizontal="center"/>
    </xf>
    <xf numFmtId="1" fontId="64" fillId="0" borderId="0" xfId="2" applyNumberFormat="1" applyFont="1" applyFill="1" applyAlignment="1">
      <alignment horizontal="center"/>
    </xf>
    <xf numFmtId="0" fontId="64" fillId="0" borderId="0" xfId="2" applyFont="1" applyFill="1" applyAlignment="1">
      <alignment horizontal="center"/>
    </xf>
    <xf numFmtId="0" fontId="64" fillId="0" borderId="0" xfId="0" applyFont="1" applyFill="1" applyAlignment="1">
      <alignment horizontal="center"/>
    </xf>
    <xf numFmtId="1" fontId="63" fillId="0" borderId="0" xfId="2" applyNumberFormat="1" applyFont="1" applyAlignment="1">
      <alignment horizontal="center"/>
    </xf>
    <xf numFmtId="0" fontId="24" fillId="6" borderId="0" xfId="0" applyFont="1" applyFill="1"/>
    <xf numFmtId="0" fontId="25" fillId="6" borderId="0" xfId="0" applyFont="1" applyFill="1"/>
    <xf numFmtId="0" fontId="0" fillId="6" borderId="0" xfId="0" applyFill="1"/>
    <xf numFmtId="0" fontId="12" fillId="6" borderId="0" xfId="0" applyFont="1" applyFill="1"/>
    <xf numFmtId="0" fontId="67" fillId="0" borderId="2" xfId="0" applyFont="1" applyBorder="1" applyAlignment="1">
      <alignment horizontal="center" vertical="center"/>
    </xf>
    <xf numFmtId="0" fontId="67" fillId="0" borderId="2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4" fillId="4" borderId="0" xfId="0" applyFont="1" applyFill="1" applyAlignment="1">
      <alignment horizontal="right"/>
    </xf>
    <xf numFmtId="0" fontId="8" fillId="4" borderId="0" xfId="0" applyFont="1" applyFill="1" applyAlignment="1">
      <alignment horizontal="center"/>
    </xf>
    <xf numFmtId="0" fontId="57" fillId="0" borderId="0" xfId="0" applyFont="1" applyFill="1" applyAlignment="1">
      <alignment horizontal="center"/>
    </xf>
    <xf numFmtId="17" fontId="16" fillId="0" borderId="0" xfId="0" applyNumberFormat="1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11" fillId="2" borderId="0" xfId="0" applyFont="1" applyFill="1" applyAlignment="1">
      <alignment vertical="center"/>
    </xf>
    <xf numFmtId="0" fontId="20" fillId="0" borderId="0" xfId="0" applyFont="1" applyFill="1"/>
    <xf numFmtId="0" fontId="8" fillId="0" borderId="0" xfId="0" applyFont="1" applyFill="1"/>
    <xf numFmtId="3" fontId="68" fillId="39" borderId="0" xfId="0" applyNumberFormat="1" applyFont="1" applyFill="1" applyBorder="1" applyAlignment="1">
      <alignment horizontal="right" vertical="center"/>
    </xf>
    <xf numFmtId="0" fontId="62" fillId="39" borderId="0" xfId="0" applyFont="1" applyFill="1" applyAlignment="1">
      <alignment horizontal="right" vertical="center"/>
    </xf>
    <xf numFmtId="9" fontId="27" fillId="0" borderId="0" xfId="1" applyNumberFormat="1" applyFont="1" applyAlignment="1">
      <alignment horizontal="right"/>
    </xf>
    <xf numFmtId="10" fontId="69" fillId="0" borderId="0" xfId="1" applyNumberFormat="1" applyFont="1" applyFill="1" applyAlignment="1">
      <alignment vertical="center"/>
    </xf>
    <xf numFmtId="10" fontId="69" fillId="0" borderId="0" xfId="1" applyNumberFormat="1" applyFont="1" applyFill="1" applyAlignment="1">
      <alignment horizontal="right" vertical="center"/>
    </xf>
    <xf numFmtId="0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9" fontId="50" fillId="4" borderId="12" xfId="1" applyFont="1" applyFill="1" applyBorder="1" applyAlignment="1">
      <alignment horizontal="center" vertical="center"/>
    </xf>
    <xf numFmtId="0" fontId="54" fillId="0" borderId="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0" fillId="2" borderId="14" xfId="0" applyFont="1" applyFill="1" applyBorder="1" applyAlignment="1">
      <alignment vertical="center"/>
    </xf>
    <xf numFmtId="49" fontId="70" fillId="2" borderId="1" xfId="0" applyNumberFormat="1" applyFont="1" applyFill="1" applyBorder="1" applyAlignment="1">
      <alignment horizontal="center" vertical="top" wrapText="1"/>
    </xf>
    <xf numFmtId="0" fontId="70" fillId="2" borderId="1" xfId="0" applyFont="1" applyFill="1" applyBorder="1" applyAlignment="1">
      <alignment horizontal="center" vertical="center" wrapText="1"/>
    </xf>
    <xf numFmtId="0" fontId="71" fillId="2" borderId="14" xfId="0" applyFont="1" applyFill="1" applyBorder="1" applyAlignment="1">
      <alignment horizontal="center" vertical="center"/>
    </xf>
    <xf numFmtId="0" fontId="72" fillId="0" borderId="0" xfId="0" applyFont="1"/>
    <xf numFmtId="9" fontId="72" fillId="0" borderId="0" xfId="1" applyFont="1" applyAlignment="1">
      <alignment horizontal="center"/>
    </xf>
    <xf numFmtId="0" fontId="72" fillId="0" borderId="0" xfId="0" applyFont="1" applyFill="1"/>
    <xf numFmtId="0" fontId="74" fillId="0" borderId="0" xfId="0" applyFont="1"/>
    <xf numFmtId="0" fontId="73" fillId="0" borderId="0" xfId="0" applyFont="1"/>
    <xf numFmtId="0" fontId="70" fillId="4" borderId="0" xfId="0" applyFont="1" applyFill="1" applyAlignment="1">
      <alignment horizontal="center"/>
    </xf>
    <xf numFmtId="0" fontId="70" fillId="0" borderId="0" xfId="0" applyFont="1" applyAlignment="1">
      <alignment horizontal="center"/>
    </xf>
    <xf numFmtId="14" fontId="0" fillId="0" borderId="0" xfId="0" applyNumberFormat="1"/>
    <xf numFmtId="0" fontId="8" fillId="0" borderId="0" xfId="0" applyFont="1" applyFill="1" applyAlignment="1">
      <alignment horizontal="right"/>
    </xf>
    <xf numFmtId="9" fontId="5" fillId="0" borderId="0" xfId="1" applyFont="1" applyFill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53" fillId="0" borderId="0" xfId="0" applyFont="1" applyAlignment="1">
      <alignment horizontal="right"/>
    </xf>
    <xf numFmtId="0" fontId="53" fillId="4" borderId="0" xfId="0" applyFont="1" applyFill="1" applyAlignment="1">
      <alignment horizontal="right"/>
    </xf>
    <xf numFmtId="0" fontId="15" fillId="4" borderId="0" xfId="0" applyFont="1" applyFill="1" applyAlignment="1">
      <alignment horizontal="right"/>
    </xf>
    <xf numFmtId="9" fontId="0" fillId="0" borderId="0" xfId="0" applyNumberFormat="1"/>
    <xf numFmtId="0" fontId="0" fillId="40" borderId="0" xfId="0" applyFill="1"/>
    <xf numFmtId="14" fontId="0" fillId="40" borderId="0" xfId="0" applyNumberFormat="1" applyFill="1"/>
    <xf numFmtId="9" fontId="0" fillId="40" borderId="0" xfId="0" applyNumberFormat="1" applyFill="1"/>
    <xf numFmtId="17" fontId="23" fillId="5" borderId="0" xfId="0" applyNumberFormat="1" applyFont="1" applyFill="1" applyAlignment="1">
      <alignment horizontal="center"/>
    </xf>
    <xf numFmtId="0" fontId="24" fillId="5" borderId="0" xfId="0" applyFont="1" applyFill="1"/>
    <xf numFmtId="0" fontId="24" fillId="5" borderId="0" xfId="0" applyFont="1" applyFill="1" applyAlignment="1"/>
    <xf numFmtId="0" fontId="23" fillId="5" borderId="0" xfId="0" applyFont="1" applyFill="1" applyAlignment="1"/>
    <xf numFmtId="9" fontId="27" fillId="5" borderId="0" xfId="1" applyNumberFormat="1" applyFont="1" applyFill="1" applyAlignment="1">
      <alignment horizontal="right"/>
    </xf>
    <xf numFmtId="17" fontId="8" fillId="5" borderId="0" xfId="0" applyNumberFormat="1" applyFont="1" applyFill="1" applyAlignment="1">
      <alignment horizontal="center"/>
    </xf>
    <xf numFmtId="0" fontId="5" fillId="5" borderId="0" xfId="0" applyFont="1" applyFill="1"/>
    <xf numFmtId="0" fontId="9" fillId="40" borderId="0" xfId="0" applyFont="1" applyFill="1"/>
    <xf numFmtId="14" fontId="9" fillId="40" borderId="0" xfId="0" applyNumberFormat="1" applyFont="1" applyFill="1"/>
    <xf numFmtId="9" fontId="9" fillId="40" borderId="0" xfId="0" applyNumberFormat="1" applyFont="1" applyFill="1"/>
    <xf numFmtId="9" fontId="0" fillId="0" borderId="0" xfId="1" applyFont="1"/>
    <xf numFmtId="0" fontId="11" fillId="2" borderId="0" xfId="0" applyFont="1" applyFill="1" applyAlignment="1">
      <alignment horizontal="left" vertical="center"/>
    </xf>
  </cellXfs>
  <cellStyles count="46">
    <cellStyle name="20 % - Dekorfärg1" xfId="21" builtinId="30" customBuiltin="1"/>
    <cellStyle name="20 % - Dekorfärg2" xfId="25" builtinId="34" customBuiltin="1"/>
    <cellStyle name="20 % - Dekorfärg3" xfId="29" builtinId="38" customBuiltin="1"/>
    <cellStyle name="20 % - Dekorfärg4" xfId="33" builtinId="42" customBuiltin="1"/>
    <cellStyle name="20 % - Dekorfärg5" xfId="37" builtinId="46" customBuiltin="1"/>
    <cellStyle name="20 % - Dekorfärg6" xfId="41" builtinId="50" customBuiltin="1"/>
    <cellStyle name="40 % - Dekorfärg1" xfId="22" builtinId="31" customBuiltin="1"/>
    <cellStyle name="40 % - Dekorfärg2" xfId="26" builtinId="35" customBuiltin="1"/>
    <cellStyle name="40 % - Dekorfärg3" xfId="30" builtinId="39" customBuiltin="1"/>
    <cellStyle name="40 % - Dekorfärg4" xfId="34" builtinId="43" customBuiltin="1"/>
    <cellStyle name="40 % - Dekorfärg5" xfId="38" builtinId="47" customBuiltin="1"/>
    <cellStyle name="40 % - Dekorfärg6" xfId="42" builtinId="51" customBuiltin="1"/>
    <cellStyle name="60 % - Dekorfärg1" xfId="23" builtinId="32" customBuiltin="1"/>
    <cellStyle name="60 % - Dekorfärg2" xfId="27" builtinId="36" customBuiltin="1"/>
    <cellStyle name="60 % - Dekorfärg3" xfId="31" builtinId="40" customBuiltin="1"/>
    <cellStyle name="60 % - Dekorfärg4" xfId="35" builtinId="44" customBuiltin="1"/>
    <cellStyle name="60 % - Dekorfärg5" xfId="39" builtinId="48" customBuiltin="1"/>
    <cellStyle name="60 % - Dekorfärg6" xfId="43" builtinId="52" customBuiltin="1"/>
    <cellStyle name="Anteckning" xfId="17" builtinId="10" customBuiltin="1"/>
    <cellStyle name="Beräkning" xfId="13" builtinId="22" customBuiltin="1"/>
    <cellStyle name="Bra" xfId="8" builtinId="26" customBuiltin="1"/>
    <cellStyle name="Dekorfärg1" xfId="20" builtinId="29" customBuiltin="1"/>
    <cellStyle name="Dekorfärg2" xfId="24" builtinId="33" customBuiltin="1"/>
    <cellStyle name="Dekorfärg3" xfId="28" builtinId="37" customBuiltin="1"/>
    <cellStyle name="Dekorfärg4" xfId="32" builtinId="41" customBuiltin="1"/>
    <cellStyle name="Dekorfärg5" xfId="36" builtinId="45" customBuiltin="1"/>
    <cellStyle name="Dekorfärg6" xfId="40" builtinId="49" customBuiltin="1"/>
    <cellStyle name="Dålig" xfId="9" builtinId="27" customBuiltin="1"/>
    <cellStyle name="Förklarande text" xfId="18" builtinId="53" customBuiltin="1"/>
    <cellStyle name="Indata" xfId="11" builtinId="20" customBuiltin="1"/>
    <cellStyle name="Kontrollcell" xfId="15" builtinId="23" customBuiltin="1"/>
    <cellStyle name="Länkad cell" xfId="14" builtinId="24" customBuiltin="1"/>
    <cellStyle name="Neutral" xfId="10" builtinId="28" customBuiltin="1"/>
    <cellStyle name="Normal" xfId="0" builtinId="0"/>
    <cellStyle name="Normal 2" xfId="2"/>
    <cellStyle name="Normal 3" xfId="45"/>
    <cellStyle name="Procent" xfId="1" builtinId="5"/>
    <cellStyle name="Rubrik" xfId="3" builtinId="15" customBuiltin="1"/>
    <cellStyle name="Rubrik 1" xfId="4" builtinId="16" customBuiltin="1"/>
    <cellStyle name="Rubrik 2" xfId="5" builtinId="17" customBuiltin="1"/>
    <cellStyle name="Rubrik 3" xfId="6" builtinId="18" customBuiltin="1"/>
    <cellStyle name="Rubrik 4" xfId="7" builtinId="19" customBuiltin="1"/>
    <cellStyle name="Rubrik 5" xfId="44"/>
    <cellStyle name="Summa" xfId="19" builtinId="25" customBuiltin="1"/>
    <cellStyle name="Utdata" xfId="12" builtinId="21" customBuiltin="1"/>
    <cellStyle name="Varningstext" xfId="16" builtinId="11" customBuiltin="1"/>
  </cellStyles>
  <dxfs count="6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EBD2A"/>
      <color rgb="FF1DA6C9"/>
      <color rgb="FF01A64F"/>
      <color rgb="FF00CC00"/>
      <color rgb="FFEE3026"/>
      <color rgb="FFAAAA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Konkurser!$B$60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Questrial" panose="02000000000000000000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Konkurser!$A$61:$A$69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Konkurser!$B$61:$B$69</c:f>
              <c:numCache>
                <c:formatCode>General</c:formatCode>
                <c:ptCount val="9"/>
                <c:pt idx="0">
                  <c:v>4267</c:v>
                </c:pt>
                <c:pt idx="1">
                  <c:v>3528</c:v>
                </c:pt>
                <c:pt idx="2">
                  <c:v>3905</c:v>
                </c:pt>
                <c:pt idx="3">
                  <c:v>3420</c:v>
                </c:pt>
                <c:pt idx="4">
                  <c:v>3592</c:v>
                </c:pt>
                <c:pt idx="5">
                  <c:v>2767</c:v>
                </c:pt>
                <c:pt idx="6">
                  <c:v>3110</c:v>
                </c:pt>
                <c:pt idx="7">
                  <c:v>3152</c:v>
                </c:pt>
                <c:pt idx="8">
                  <c:v>3794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3B-4999-8084-C3254F910A8B}"/>
            </c:ext>
          </c:extLst>
        </c:ser>
        <c:ser>
          <c:idx val="1"/>
          <c:order val="1"/>
          <c:tx>
            <c:strRef>
              <c:f>Konkurser!$C$60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Questrial" panose="02000000000000000000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Konkurser!$A$61:$A$69</c:f>
              <c:strCache>
                <c:ptCount val="9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</c:strCache>
            </c:strRef>
          </c:cat>
          <c:val>
            <c:numRef>
              <c:f>Konkurser!$C$61:$C$69</c:f>
              <c:numCache>
                <c:formatCode>General</c:formatCode>
                <c:ptCount val="9"/>
                <c:pt idx="0">
                  <c:v>5351</c:v>
                </c:pt>
                <c:pt idx="1">
                  <c:v>5325</c:v>
                </c:pt>
                <c:pt idx="2">
                  <c:v>5315</c:v>
                </c:pt>
                <c:pt idx="3">
                  <c:v>3734</c:v>
                </c:pt>
                <c:pt idx="4">
                  <c:v>3484</c:v>
                </c:pt>
                <c:pt idx="5">
                  <c:v>3517</c:v>
                </c:pt>
                <c:pt idx="6">
                  <c:v>3428</c:v>
                </c:pt>
                <c:pt idx="7">
                  <c:v>3612</c:v>
                </c:pt>
                <c:pt idx="8">
                  <c:v>4941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3B-4999-8084-C3254F910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2867455"/>
        <c:axId val="1632866623"/>
      </c:barChart>
      <c:catAx>
        <c:axId val="163286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Questrial" panose="02000000000000000000" pitchFamily="2" charset="0"/>
                <a:ea typeface="+mn-ea"/>
                <a:cs typeface="+mn-cs"/>
              </a:defRPr>
            </a:pPr>
            <a:endParaRPr lang="sv-SE"/>
          </a:p>
        </c:txPr>
        <c:crossAx val="1632866623"/>
        <c:crosses val="autoZero"/>
        <c:auto val="1"/>
        <c:lblAlgn val="ctr"/>
        <c:lblOffset val="100"/>
        <c:noMultiLvlLbl val="0"/>
      </c:catAx>
      <c:valAx>
        <c:axId val="16328666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Questrial" panose="02000000000000000000" pitchFamily="2" charset="0"/>
                <a:ea typeface="+mn-ea"/>
                <a:cs typeface="+mn-cs"/>
              </a:defRPr>
            </a:pPr>
            <a:endParaRPr lang="sv-SE"/>
          </a:p>
        </c:txPr>
        <c:crossAx val="1632867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Questrial" panose="02000000000000000000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Questrial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Trend!$A$9</c:f>
              <c:strCache>
                <c:ptCount val="1"/>
                <c:pt idx="0">
                  <c:v>Aug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3.2719840615730721E-3"/>
                  <c:y val="-4.6018317192574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A9-437B-B2D1-0D195A889C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Questrial" panose="02000000000000000000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Trend!$C$1:$W$1</c15:sqref>
                  </c15:fullRef>
                </c:ext>
              </c:extLst>
              <c:f>Trend!$M$1:$W$1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Trend!$B$9:$W$9</c15:sqref>
                  </c15:fullRef>
                </c:ext>
              </c:extLst>
              <c:f>Trend!$L$9:$W$9</c:f>
              <c:numCache>
                <c:formatCode>General</c:formatCode>
                <c:ptCount val="12"/>
                <c:pt idx="0">
                  <c:v>368</c:v>
                </c:pt>
                <c:pt idx="1">
                  <c:v>295</c:v>
                </c:pt>
                <c:pt idx="2">
                  <c:v>362</c:v>
                </c:pt>
                <c:pt idx="3">
                  <c:v>434</c:v>
                </c:pt>
                <c:pt idx="4">
                  <c:v>399</c:v>
                </c:pt>
                <c:pt idx="5">
                  <c:v>334</c:v>
                </c:pt>
                <c:pt idx="6">
                  <c:v>314</c:v>
                </c:pt>
                <c:pt idx="7">
                  <c:v>335</c:v>
                </c:pt>
                <c:pt idx="8">
                  <c:v>306</c:v>
                </c:pt>
                <c:pt idx="9">
                  <c:v>435</c:v>
                </c:pt>
                <c:pt idx="10">
                  <c:v>406</c:v>
                </c:pt>
                <c:pt idx="11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8-47A1-874C-A4C8A4912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7538496"/>
        <c:axId val="787538912"/>
      </c:lineChart>
      <c:catAx>
        <c:axId val="78753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Questrial" panose="02000000000000000000" pitchFamily="2" charset="0"/>
                <a:ea typeface="+mn-ea"/>
                <a:cs typeface="+mn-cs"/>
              </a:defRPr>
            </a:pPr>
            <a:endParaRPr lang="sv-SE"/>
          </a:p>
        </c:txPr>
        <c:crossAx val="787538912"/>
        <c:crosses val="autoZero"/>
        <c:auto val="1"/>
        <c:lblAlgn val="ctr"/>
        <c:lblOffset val="100"/>
        <c:noMultiLvlLbl val="0"/>
      </c:catAx>
      <c:valAx>
        <c:axId val="787538912"/>
        <c:scaling>
          <c:orientation val="minMax"/>
          <c:max val="500"/>
          <c:min val="2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Questrial" panose="02000000000000000000" pitchFamily="2" charset="0"/>
                <a:ea typeface="+mn-ea"/>
                <a:cs typeface="+mn-cs"/>
              </a:defRPr>
            </a:pPr>
            <a:endParaRPr lang="sv-SE"/>
          </a:p>
        </c:txPr>
        <c:crossAx val="787538496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Questrial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1.1926174359439988E-3"/>
          <c:y val="0.749434134780123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Questrial" panose="02000000000000000000" pitchFamily="2" charset="0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4.2122384948914612E-2"/>
          <c:y val="9.0322136243760565E-2"/>
          <c:w val="0.93717079638725587"/>
          <c:h val="0.7874636997296921"/>
        </c:manualLayout>
      </c:layout>
      <c:lineChart>
        <c:grouping val="standard"/>
        <c:varyColors val="0"/>
        <c:ser>
          <c:idx val="1"/>
          <c:order val="0"/>
          <c:tx>
            <c:strRef>
              <c:f>Trend!$W$1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6C-4DA3-8139-921F4A31A2E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6C-4DA3-8139-921F4A31A2E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6C-4DA3-8139-921F4A31A2E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6C-4DA3-8139-921F4A31A2E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6C-4DA3-8139-921F4A31A2E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6C-4DA3-8139-921F4A31A2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Questrial" panose="02000000000000000000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Trend!$A$2:$A$9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f>Trend!$W$2:$W$9</c:f>
              <c:numCache>
                <c:formatCode>General</c:formatCode>
                <c:ptCount val="8"/>
                <c:pt idx="0">
                  <c:v>509</c:v>
                </c:pt>
                <c:pt idx="1">
                  <c:v>522</c:v>
                </c:pt>
                <c:pt idx="2">
                  <c:v>655</c:v>
                </c:pt>
                <c:pt idx="3">
                  <c:v>778</c:v>
                </c:pt>
                <c:pt idx="4">
                  <c:v>657</c:v>
                </c:pt>
                <c:pt idx="5">
                  <c:v>568</c:v>
                </c:pt>
                <c:pt idx="6">
                  <c:v>456</c:v>
                </c:pt>
                <c:pt idx="7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C-4DA3-8139-921F4A31A2E3}"/>
            </c:ext>
          </c:extLst>
        </c:ser>
        <c:ser>
          <c:idx val="0"/>
          <c:order val="1"/>
          <c:tx>
            <c:strRef>
              <c:f>Trend!$V$1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Trend!$A$2:$A$9</c:f>
              <c:strCache>
                <c:ptCount val="8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</c:strCache>
            </c:strRef>
          </c:cat>
          <c:val>
            <c:numRef>
              <c:f>Trend!$V$2:$V$9</c:f>
              <c:numCache>
                <c:formatCode>General</c:formatCode>
                <c:ptCount val="8"/>
                <c:pt idx="0">
                  <c:v>498</c:v>
                </c:pt>
                <c:pt idx="1">
                  <c:v>463</c:v>
                </c:pt>
                <c:pt idx="2">
                  <c:v>533</c:v>
                </c:pt>
                <c:pt idx="3">
                  <c:v>563</c:v>
                </c:pt>
                <c:pt idx="4">
                  <c:v>609</c:v>
                </c:pt>
                <c:pt idx="5">
                  <c:v>588</c:v>
                </c:pt>
                <c:pt idx="6">
                  <c:v>449</c:v>
                </c:pt>
                <c:pt idx="7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C-4DA3-8139-921F4A31A2E3}"/>
            </c:ext>
          </c:extLst>
        </c:ser>
        <c:ser>
          <c:idx val="2"/>
          <c:order val="2"/>
          <c:tx>
            <c:strRef>
              <c:f>Trend!$U$1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Trend!$U$2:$U$9</c:f>
              <c:numCache>
                <c:formatCode>General</c:formatCode>
                <c:ptCount val="8"/>
                <c:pt idx="0">
                  <c:v>464</c:v>
                </c:pt>
                <c:pt idx="1">
                  <c:v>424</c:v>
                </c:pt>
                <c:pt idx="2">
                  <c:v>517</c:v>
                </c:pt>
                <c:pt idx="3">
                  <c:v>504</c:v>
                </c:pt>
                <c:pt idx="4">
                  <c:v>605</c:v>
                </c:pt>
                <c:pt idx="5">
                  <c:v>617</c:v>
                </c:pt>
                <c:pt idx="6">
                  <c:v>572</c:v>
                </c:pt>
                <c:pt idx="7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46C-4DA3-8139-921F4A31A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338032"/>
        <c:axId val="187338448"/>
      </c:lineChart>
      <c:catAx>
        <c:axId val="18733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Questrial" panose="02000000000000000000" pitchFamily="2" charset="0"/>
                <a:ea typeface="+mn-ea"/>
                <a:cs typeface="+mn-cs"/>
              </a:defRPr>
            </a:pPr>
            <a:endParaRPr lang="sv-SE"/>
          </a:p>
        </c:txPr>
        <c:crossAx val="187338448"/>
        <c:crosses val="autoZero"/>
        <c:auto val="1"/>
        <c:lblAlgn val="ctr"/>
        <c:lblOffset val="100"/>
        <c:noMultiLvlLbl val="0"/>
      </c:catAx>
      <c:valAx>
        <c:axId val="18733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Questrial" panose="02000000000000000000" pitchFamily="2" charset="0"/>
                <a:ea typeface="+mn-ea"/>
                <a:cs typeface="+mn-cs"/>
              </a:defRPr>
            </a:pPr>
            <a:endParaRPr lang="sv-SE"/>
          </a:p>
        </c:txPr>
        <c:crossAx val="18733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Questrial" panose="02000000000000000000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Questrial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Kvartal!$G$2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Questrial" panose="02000000000000000000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Kvartal!$A$6:$A$14</c:f>
              <c:strCache>
                <c:ptCount val="6"/>
                <c:pt idx="0">
                  <c:v>Q1</c:v>
                </c:pt>
                <c:pt idx="1">
                  <c:v>Q2</c:v>
                </c:pt>
                <c:pt idx="2">
                  <c:v>jul</c:v>
                </c:pt>
                <c:pt idx="3">
                  <c:v>aug</c:v>
                </c:pt>
                <c:pt idx="4">
                  <c:v>sep</c:v>
                </c:pt>
                <c:pt idx="5">
                  <c:v>Q3</c:v>
                </c:pt>
              </c:strCache>
            </c:strRef>
          </c:cat>
          <c:val>
            <c:numRef>
              <c:f>Kvartal!$G$6:$G$14</c:f>
              <c:numCache>
                <c:formatCode>General</c:formatCode>
                <c:ptCount val="6"/>
                <c:pt idx="0">
                  <c:v>1494</c:v>
                </c:pt>
                <c:pt idx="1">
                  <c:v>1760</c:v>
                </c:pt>
                <c:pt idx="2">
                  <c:v>456</c:v>
                </c:pt>
                <c:pt idx="3">
                  <c:v>406</c:v>
                </c:pt>
                <c:pt idx="4">
                  <c:v>535</c:v>
                </c:pt>
                <c:pt idx="5">
                  <c:v>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EF-4741-BB9A-2866CB6DE55B}"/>
            </c:ext>
          </c:extLst>
        </c:ser>
        <c:ser>
          <c:idx val="1"/>
          <c:order val="1"/>
          <c:tx>
            <c:strRef>
              <c:f>Kvartal!$H$2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Questrial" panose="02000000000000000000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Kvartal!$A$6:$A$14</c:f>
              <c:strCache>
                <c:ptCount val="6"/>
                <c:pt idx="0">
                  <c:v>Q1</c:v>
                </c:pt>
                <c:pt idx="1">
                  <c:v>Q2</c:v>
                </c:pt>
                <c:pt idx="2">
                  <c:v>jul</c:v>
                </c:pt>
                <c:pt idx="3">
                  <c:v>aug</c:v>
                </c:pt>
                <c:pt idx="4">
                  <c:v>sep</c:v>
                </c:pt>
                <c:pt idx="5">
                  <c:v>Q3</c:v>
                </c:pt>
              </c:strCache>
            </c:strRef>
          </c:cat>
          <c:val>
            <c:numRef>
              <c:f>Kvartal!$H$6:$H$14</c:f>
              <c:numCache>
                <c:formatCode>General</c:formatCode>
                <c:ptCount val="6"/>
                <c:pt idx="0">
                  <c:v>1686</c:v>
                </c:pt>
                <c:pt idx="1">
                  <c:v>2003</c:v>
                </c:pt>
                <c:pt idx="2">
                  <c:v>456</c:v>
                </c:pt>
                <c:pt idx="3">
                  <c:v>305</c:v>
                </c:pt>
                <c:pt idx="4">
                  <c:v>353</c:v>
                </c:pt>
                <c:pt idx="5">
                  <c:v>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EF-4741-BB9A-2866CB6DE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2949135"/>
        <c:axId val="1712958703"/>
      </c:barChart>
      <c:catAx>
        <c:axId val="1712949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Questrial" panose="02000000000000000000" pitchFamily="2" charset="0"/>
                <a:ea typeface="+mn-ea"/>
                <a:cs typeface="+mn-cs"/>
              </a:defRPr>
            </a:pPr>
            <a:endParaRPr lang="sv-SE"/>
          </a:p>
        </c:txPr>
        <c:crossAx val="1712958703"/>
        <c:crosses val="autoZero"/>
        <c:auto val="1"/>
        <c:lblAlgn val="ctr"/>
        <c:lblOffset val="100"/>
        <c:noMultiLvlLbl val="0"/>
      </c:catAx>
      <c:valAx>
        <c:axId val="17129587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Questrial" panose="02000000000000000000" pitchFamily="2" charset="0"/>
                <a:ea typeface="+mn-ea"/>
                <a:cs typeface="+mn-cs"/>
              </a:defRPr>
            </a:pPr>
            <a:endParaRPr lang="sv-SE"/>
          </a:p>
        </c:txPr>
        <c:crossAx val="1712949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Questrial" panose="02000000000000000000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Questrial" panose="02000000000000000000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[se-september.xlsx]Värst drabbade kommunerna!Pivottabell3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'Värst drabbade kommunerna'!$B$1</c:f>
              <c:strCache>
                <c:ptCount val="1"/>
                <c:pt idx="0">
                  <c:v>Summa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'Värst drabbade kommunerna'!$A$2:$A$10</c:f>
              <c:strCache>
                <c:ptCount val="8"/>
                <c:pt idx="0">
                  <c:v>STOCKHOLM</c:v>
                </c:pt>
                <c:pt idx="1">
                  <c:v>GÖTEBORG</c:v>
                </c:pt>
                <c:pt idx="2">
                  <c:v>MALMÖ</c:v>
                </c:pt>
                <c:pt idx="3">
                  <c:v>UPPSALA</c:v>
                </c:pt>
                <c:pt idx="4">
                  <c:v>JÖNKÖPING</c:v>
                </c:pt>
                <c:pt idx="5">
                  <c:v>ÖREBRO</c:v>
                </c:pt>
                <c:pt idx="6">
                  <c:v>SOLNA</c:v>
                </c:pt>
                <c:pt idx="7">
                  <c:v>NORRKÖPING</c:v>
                </c:pt>
              </c:strCache>
            </c:strRef>
          </c:cat>
          <c:val>
            <c:numRef>
              <c:f>'Värst drabbade kommunerna'!$B$2:$B$10</c:f>
              <c:numCache>
                <c:formatCode>General</c:formatCode>
                <c:ptCount val="8"/>
                <c:pt idx="0">
                  <c:v>62</c:v>
                </c:pt>
                <c:pt idx="1">
                  <c:v>31</c:v>
                </c:pt>
                <c:pt idx="2">
                  <c:v>17</c:v>
                </c:pt>
                <c:pt idx="3">
                  <c:v>10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05-403A-9372-23E7D7127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9393599"/>
        <c:axId val="1159398175"/>
      </c:barChart>
      <c:catAx>
        <c:axId val="1159393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59398175"/>
        <c:crosses val="autoZero"/>
        <c:auto val="1"/>
        <c:lblAlgn val="ctr"/>
        <c:lblOffset val="100"/>
        <c:noMultiLvlLbl val="0"/>
      </c:catAx>
      <c:valAx>
        <c:axId val="1159398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59393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[se-september.xlsx]Värst drabbade brancherna!Pivottabell4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'Värst drabbade brancherna'!$B$1</c:f>
              <c:strCache>
                <c:ptCount val="1"/>
                <c:pt idx="0">
                  <c:v>Summa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'Värst drabbade brancherna'!$A$2:$A$8</c:f>
              <c:strCache>
                <c:ptCount val="6"/>
                <c:pt idx="0">
                  <c:v>Restauranger</c:v>
                </c:pt>
                <c:pt idx="1">
                  <c:v>Entreprenörer för bostadshus och andra byggnader</c:v>
                </c:pt>
                <c:pt idx="2">
                  <c:v>Huvudnäring okänd</c:v>
                </c:pt>
                <c:pt idx="3">
                  <c:v>Firmor för byggnadssnickeriarbeten</c:v>
                </c:pt>
                <c:pt idx="4">
                  <c:v>Konsultbyråer avseende företags organisation</c:v>
                </c:pt>
                <c:pt idx="5">
                  <c:v>Taxiföretag</c:v>
                </c:pt>
              </c:strCache>
            </c:strRef>
          </c:cat>
          <c:val>
            <c:numRef>
              <c:f>'Värst drabbade brancherna'!$B$2:$B$8</c:f>
              <c:numCache>
                <c:formatCode>General</c:formatCode>
                <c:ptCount val="6"/>
                <c:pt idx="0">
                  <c:v>30</c:v>
                </c:pt>
                <c:pt idx="1">
                  <c:v>28</c:v>
                </c:pt>
                <c:pt idx="2">
                  <c:v>23</c:v>
                </c:pt>
                <c:pt idx="3">
                  <c:v>16</c:v>
                </c:pt>
                <c:pt idx="4">
                  <c:v>13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C-4877-A55D-633B0ED79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8489935"/>
        <c:axId val="918490351"/>
      </c:barChart>
      <c:catAx>
        <c:axId val="918489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18490351"/>
        <c:crosses val="autoZero"/>
        <c:auto val="1"/>
        <c:lblAlgn val="ctr"/>
        <c:lblOffset val="100"/>
        <c:noMultiLvlLbl val="0"/>
      </c:catAx>
      <c:valAx>
        <c:axId val="918490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1848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[se-september.xlsx]Värst drabbade länen!Pivottabell5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'Värst drabbade länen'!$B$1</c:f>
              <c:strCache>
                <c:ptCount val="1"/>
                <c:pt idx="0">
                  <c:v>Summa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'Värst drabbade länen'!$A$2:$A$7</c:f>
              <c:strCache>
                <c:ptCount val="5"/>
                <c:pt idx="0">
                  <c:v>STOCKHOLM</c:v>
                </c:pt>
                <c:pt idx="1">
                  <c:v>VÄSTRA GÖTALAND</c:v>
                </c:pt>
                <c:pt idx="2">
                  <c:v>SKÅNE</c:v>
                </c:pt>
                <c:pt idx="3">
                  <c:v>ÖSTERGÖTLAND</c:v>
                </c:pt>
                <c:pt idx="4">
                  <c:v>UPPSALA</c:v>
                </c:pt>
              </c:strCache>
            </c:strRef>
          </c:cat>
          <c:val>
            <c:numRef>
              <c:f>'Värst drabbade länen'!$B$2:$B$7</c:f>
              <c:numCache>
                <c:formatCode>General</c:formatCode>
                <c:ptCount val="5"/>
                <c:pt idx="0">
                  <c:v>107</c:v>
                </c:pt>
                <c:pt idx="1">
                  <c:v>53</c:v>
                </c:pt>
                <c:pt idx="2">
                  <c:v>43</c:v>
                </c:pt>
                <c:pt idx="3">
                  <c:v>14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F-472F-9346-88ABBF566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8495759"/>
        <c:axId val="918496175"/>
      </c:barChart>
      <c:catAx>
        <c:axId val="918495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18496175"/>
        <c:crosses val="autoZero"/>
        <c:auto val="1"/>
        <c:lblAlgn val="ctr"/>
        <c:lblOffset val="100"/>
        <c:noMultiLvlLbl val="0"/>
      </c:catAx>
      <c:valAx>
        <c:axId val="918496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18495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/>
            </a:pPr>
            <a:r>
              <a:rPr lang="sv-SE">
                <a:latin typeface="Gotham Rounded Bold" panose="02000000000000000000" pitchFamily="50" charset="0"/>
              </a:rPr>
              <a:t>Konkurser under aprilmånad - senaste 20 åren</a:t>
            </a:r>
          </a:p>
        </c:rich>
      </c:tx>
      <c:layout>
        <c:manualLayout>
          <c:xMode val="edge"/>
          <c:yMode val="edge"/>
          <c:x val="0.2773991617415168"/>
          <c:y val="4.661945560964326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990370276169886E-2"/>
          <c:y val="0.17406017219247116"/>
          <c:w val="0.8730445057617956"/>
          <c:h val="0.721069281233582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EBD2A"/>
            </a:solidFill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340-438E-A005-D454B5C3ED9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340-438E-A005-D454B5C3ED9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2D8-4E79-84D1-CD74DEA60FC7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2D8-4E79-84D1-CD74DEA60FC7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2D8-4E79-84D1-CD74DEA60FC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Trend!$M$1:$W$1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Trend!$C$4:$W$4</c:f>
              <c:numCache>
                <c:formatCode>General</c:formatCode>
                <c:ptCount val="21"/>
                <c:pt idx="0">
                  <c:v>486</c:v>
                </c:pt>
                <c:pt idx="1">
                  <c:v>494</c:v>
                </c:pt>
                <c:pt idx="2">
                  <c:v>523</c:v>
                </c:pt>
                <c:pt idx="3">
                  <c:v>594</c:v>
                </c:pt>
                <c:pt idx="4">
                  <c:v>642</c:v>
                </c:pt>
                <c:pt idx="5">
                  <c:v>524</c:v>
                </c:pt>
                <c:pt idx="6">
                  <c:v>434</c:v>
                </c:pt>
                <c:pt idx="7">
                  <c:v>412</c:v>
                </c:pt>
                <c:pt idx="8">
                  <c:v>360</c:v>
                </c:pt>
                <c:pt idx="9">
                  <c:v>684</c:v>
                </c:pt>
                <c:pt idx="10">
                  <c:v>577</c:v>
                </c:pt>
                <c:pt idx="11">
                  <c:v>531</c:v>
                </c:pt>
                <c:pt idx="12">
                  <c:v>488</c:v>
                </c:pt>
                <c:pt idx="13">
                  <c:v>541</c:v>
                </c:pt>
                <c:pt idx="14">
                  <c:v>499</c:v>
                </c:pt>
                <c:pt idx="15">
                  <c:v>507</c:v>
                </c:pt>
                <c:pt idx="16">
                  <c:v>508</c:v>
                </c:pt>
                <c:pt idx="17">
                  <c:v>517</c:v>
                </c:pt>
                <c:pt idx="18">
                  <c:v>517</c:v>
                </c:pt>
                <c:pt idx="19">
                  <c:v>533</c:v>
                </c:pt>
                <c:pt idx="20">
                  <c:v>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40-438E-A005-D454B5C3ED9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96216960"/>
        <c:axId val="596207712"/>
      </c:barChart>
      <c:catAx>
        <c:axId val="59621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96207712"/>
        <c:crosses val="autoZero"/>
        <c:auto val="1"/>
        <c:lblAlgn val="ctr"/>
        <c:lblOffset val="100"/>
        <c:noMultiLvlLbl val="0"/>
      </c:catAx>
      <c:valAx>
        <c:axId val="596207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962169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Open Sans Light" panose="020B0306030504020204" pitchFamily="34" charset="0"/>
          <a:ea typeface="Open Sans Light" panose="020B0306030504020204" pitchFamily="34" charset="0"/>
          <a:cs typeface="Open Sans Light" panose="020B0306030504020204" pitchFamily="34" charset="0"/>
        </a:defRPr>
      </a:pPr>
      <a:endParaRPr lang="sv-SE"/>
    </a:p>
  </c:txPr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sv-SE">
                <a:latin typeface="Gotham Rounded Bold" panose="02000000000000000000" pitchFamily="50" charset="0"/>
              </a:rPr>
              <a:t>Konkurser mellan åren 2000-2020</a:t>
            </a:r>
          </a:p>
        </c:rich>
      </c:tx>
      <c:layout>
        <c:manualLayout>
          <c:xMode val="edge"/>
          <c:yMode val="edge"/>
          <c:x val="0.32063904385214448"/>
          <c:y val="2.849402930568101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407650113921923E-2"/>
          <c:y val="0.12621951044560598"/>
          <c:w val="0.91693706171310252"/>
          <c:h val="0.76618343148192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</c:spPr>
          <c:invertIfNegative val="0"/>
          <c:dPt>
            <c:idx val="10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E431-4403-895E-BE272AE5B85E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C2BE-4827-929F-E0D361628464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5-C2BE-4827-929F-E0D361628464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/>
              </a:solidFill>
              <a:ln>
                <a:solidFill>
                  <a:srgbClr val="1DA6C9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2BE-4827-929F-E0D361628464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9-C2BE-4827-929F-E0D36162846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Trend!$C$1:$W$1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Trend!$C$14:$W$14</c:f>
              <c:numCache>
                <c:formatCode>0</c:formatCode>
                <c:ptCount val="21"/>
                <c:pt idx="0">
                  <c:v>4970</c:v>
                </c:pt>
                <c:pt idx="1">
                  <c:v>5687</c:v>
                </c:pt>
                <c:pt idx="2">
                  <c:v>6299</c:v>
                </c:pt>
                <c:pt idx="3">
                  <c:v>6346</c:v>
                </c:pt>
                <c:pt idx="4">
                  <c:v>5908</c:v>
                </c:pt>
                <c:pt idx="5">
                  <c:v>5226</c:v>
                </c:pt>
                <c:pt idx="6">
                  <c:v>4649</c:v>
                </c:pt>
                <c:pt idx="7">
                  <c:v>4343</c:v>
                </c:pt>
                <c:pt idx="8">
                  <c:v>5001</c:v>
                </c:pt>
                <c:pt idx="9">
                  <c:v>6465</c:v>
                </c:pt>
                <c:pt idx="10">
                  <c:v>5705</c:v>
                </c:pt>
                <c:pt idx="11">
                  <c:v>5586</c:v>
                </c:pt>
                <c:pt idx="12">
                  <c:v>6251</c:v>
                </c:pt>
                <c:pt idx="13">
                  <c:v>6480</c:v>
                </c:pt>
                <c:pt idx="14">
                  <c:v>6077</c:v>
                </c:pt>
                <c:pt idx="15">
                  <c:v>5689</c:v>
                </c:pt>
                <c:pt idx="16">
                  <c:v>5404</c:v>
                </c:pt>
                <c:pt idx="17">
                  <c:v>5600</c:v>
                </c:pt>
                <c:pt idx="18">
                  <c:v>6249</c:v>
                </c:pt>
                <c:pt idx="19">
                  <c:v>6310</c:v>
                </c:pt>
                <c:pt idx="20">
                  <c:v>4803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31-4403-895E-BE272AE5B8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96210432"/>
        <c:axId val="596208256"/>
      </c:barChart>
      <c:catAx>
        <c:axId val="59621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96208256"/>
        <c:crosses val="autoZero"/>
        <c:auto val="1"/>
        <c:lblAlgn val="ctr"/>
        <c:lblOffset val="100"/>
        <c:noMultiLvlLbl val="0"/>
      </c:catAx>
      <c:valAx>
        <c:axId val="596208256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crossAx val="5962104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Open Sans Light" panose="020B0306030504020204" pitchFamily="34" charset="0"/>
          <a:ea typeface="Open Sans Light" panose="020B0306030504020204" pitchFamily="34" charset="0"/>
          <a:cs typeface="Open Sans Light" panose="020B0306030504020204" pitchFamily="34" charset="0"/>
        </a:defRPr>
      </a:pPr>
      <a:endParaRPr lang="sv-SE"/>
    </a:p>
  </c:txPr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96721768285558"/>
          <c:y val="2.2867414300485171E-2"/>
          <c:w val="0.87580520386700433"/>
          <c:h val="0.72598213102150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Trend!$U$1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Trend!$A$2:$A$13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Trend!$U$2:$U$13</c:f>
              <c:numCache>
                <c:formatCode>General</c:formatCode>
                <c:ptCount val="12"/>
                <c:pt idx="0">
                  <c:v>464</c:v>
                </c:pt>
                <c:pt idx="1">
                  <c:v>424</c:v>
                </c:pt>
                <c:pt idx="2">
                  <c:v>517</c:v>
                </c:pt>
                <c:pt idx="3">
                  <c:v>504</c:v>
                </c:pt>
                <c:pt idx="4">
                  <c:v>605</c:v>
                </c:pt>
                <c:pt idx="5">
                  <c:v>617</c:v>
                </c:pt>
                <c:pt idx="6">
                  <c:v>572</c:v>
                </c:pt>
                <c:pt idx="7">
                  <c:v>435</c:v>
                </c:pt>
                <c:pt idx="8">
                  <c:v>463</c:v>
                </c:pt>
                <c:pt idx="9">
                  <c:v>578</c:v>
                </c:pt>
                <c:pt idx="10">
                  <c:v>579</c:v>
                </c:pt>
                <c:pt idx="11">
                  <c:v>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8E-4EEE-8B61-B5EDE19A771B}"/>
            </c:ext>
          </c:extLst>
        </c:ser>
        <c:ser>
          <c:idx val="2"/>
          <c:order val="1"/>
          <c:tx>
            <c:strRef>
              <c:f>Trend!$V$1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EE3026"/>
            </a:solidFill>
          </c:spPr>
          <c:invertIfNegative val="0"/>
          <c:cat>
            <c:strRef>
              <c:f>Trend!$A$2:$A$13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Trend!$V$2:$V$13</c:f>
              <c:numCache>
                <c:formatCode>General</c:formatCode>
                <c:ptCount val="12"/>
                <c:pt idx="0">
                  <c:v>498</c:v>
                </c:pt>
                <c:pt idx="1">
                  <c:v>463</c:v>
                </c:pt>
                <c:pt idx="2">
                  <c:v>533</c:v>
                </c:pt>
                <c:pt idx="3">
                  <c:v>563</c:v>
                </c:pt>
                <c:pt idx="4">
                  <c:v>609</c:v>
                </c:pt>
                <c:pt idx="5">
                  <c:v>588</c:v>
                </c:pt>
                <c:pt idx="6">
                  <c:v>449</c:v>
                </c:pt>
                <c:pt idx="7">
                  <c:v>406</c:v>
                </c:pt>
                <c:pt idx="8">
                  <c:v>516</c:v>
                </c:pt>
                <c:pt idx="9">
                  <c:v>665</c:v>
                </c:pt>
                <c:pt idx="10">
                  <c:v>562</c:v>
                </c:pt>
                <c:pt idx="11">
                  <c:v>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8E-4EEE-8B61-B5EDE19A771B}"/>
            </c:ext>
          </c:extLst>
        </c:ser>
        <c:ser>
          <c:idx val="0"/>
          <c:order val="2"/>
          <c:tx>
            <c:v>2020</c:v>
          </c:tx>
          <c:spPr>
            <a:solidFill>
              <a:srgbClr val="FFC000"/>
            </a:solidFill>
          </c:spPr>
          <c:invertIfNegative val="0"/>
          <c:val>
            <c:numRef>
              <c:f>Trend!$W$2:$W$13</c:f>
              <c:numCache>
                <c:formatCode>General</c:formatCode>
                <c:ptCount val="12"/>
                <c:pt idx="0">
                  <c:v>509</c:v>
                </c:pt>
                <c:pt idx="1">
                  <c:v>522</c:v>
                </c:pt>
                <c:pt idx="2">
                  <c:v>655</c:v>
                </c:pt>
                <c:pt idx="3">
                  <c:v>778</c:v>
                </c:pt>
                <c:pt idx="4">
                  <c:v>657</c:v>
                </c:pt>
                <c:pt idx="5">
                  <c:v>568</c:v>
                </c:pt>
                <c:pt idx="6">
                  <c:v>456</c:v>
                </c:pt>
                <c:pt idx="7">
                  <c:v>305</c:v>
                </c:pt>
                <c:pt idx="8">
                  <c:v>353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C4-46C9-8C42-AAE82ECBF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6219680"/>
        <c:axId val="59621152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v>2019</c:v>
                </c:tx>
                <c:invertIfNegative val="0"/>
                <c: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01-35C4-46C9-8C42-AAE82ECBF9F7}"/>
                  </c:ext>
                </c:extLst>
              </c15:ser>
            </c15:filteredBarSeries>
          </c:ext>
        </c:extLst>
      </c:barChart>
      <c:catAx>
        <c:axId val="59621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96211520"/>
        <c:crosses val="autoZero"/>
        <c:auto val="1"/>
        <c:lblAlgn val="ctr"/>
        <c:lblOffset val="100"/>
        <c:noMultiLvlLbl val="0"/>
      </c:catAx>
      <c:valAx>
        <c:axId val="596211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962196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rgbClr val="AAAAA9"/>
            </a:solidFill>
            <a:prstDash val="solid"/>
          </a:ln>
          <a:effectLst/>
        </c:sp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Open Sans Light" panose="020B0306030504020204" pitchFamily="34" charset="0"/>
          <a:ea typeface="Open Sans Light" panose="020B0306030504020204" pitchFamily="34" charset="0"/>
          <a:cs typeface="Open Sans Light" panose="020B0306030504020204" pitchFamily="34" charset="0"/>
        </a:defRPr>
      </a:pPr>
      <a:endParaRPr lang="sv-SE"/>
    </a:p>
  </c:txPr>
  <c:printSettings>
    <c:headerFooter/>
    <c:pageMargins b="0.74803149606299546" l="0.7086614173228386" r="0.7086614173228386" t="0.74803149606299546" header="0.31496062992126306" footer="0.31496062992126306"/>
    <c:pageSetup paperSize="9" orientation="landscape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Open Sans Light" panose="020B0306030504020204" pitchFamily="34" charset="0"/>
                <a:ea typeface="Open Sans Light" panose="020B0306030504020204" pitchFamily="34" charset="0"/>
                <a:cs typeface="Open Sans Light" panose="020B0306030504020204" pitchFamily="34" charset="0"/>
              </a:defRPr>
            </a:pPr>
            <a:r>
              <a:rPr lang="sv-SE">
                <a:latin typeface="Gotham Rounded Bold" panose="02000000000000000000" pitchFamily="50" charset="0"/>
              </a:rPr>
              <a:t>Antal konkurser i januari senaste 5-åren (aktiebolag)</a:t>
            </a:r>
          </a:p>
        </c:rich>
      </c:tx>
      <c:layout>
        <c:manualLayout>
          <c:xMode val="edge"/>
          <c:yMode val="edge"/>
          <c:x val="0.15870145084090889"/>
          <c:y val="9.1802634477729544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Open Sans Light" panose="020B0306030504020204" pitchFamily="34" charset="0"/>
              <a:ea typeface="Open Sans Light" panose="020B0306030504020204" pitchFamily="34" charset="0"/>
              <a:cs typeface="Open Sans Light" panose="020B0306030504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80497723084421E-2"/>
          <c:y val="0.18961187999392853"/>
          <c:w val="0.91693706171310252"/>
          <c:h val="0.70279118870047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Trend!$S$2:$W$2</c:f>
              <c:strCache>
                <c:ptCount val="5"/>
                <c:pt idx="0">
                  <c:v>343</c:v>
                </c:pt>
                <c:pt idx="1">
                  <c:v>445</c:v>
                </c:pt>
                <c:pt idx="2">
                  <c:v>464</c:v>
                </c:pt>
                <c:pt idx="3">
                  <c:v>498</c:v>
                </c:pt>
                <c:pt idx="4">
                  <c:v>509</c:v>
                </c:pt>
              </c:strCache>
            </c:strRef>
          </c:tx>
          <c:spPr>
            <a:solidFill>
              <a:srgbClr val="01A64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93-478C-A723-CDC2C4AA03D5}"/>
              </c:ext>
            </c:extLst>
          </c:dPt>
          <c:dPt>
            <c:idx val="1"/>
            <c:invertIfNegative val="0"/>
            <c:bubble3D val="0"/>
            <c:spPr>
              <a:solidFill>
                <a:srgbClr val="1DA6C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093-478C-A723-CDC2C4AA03D5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093-478C-A723-CDC2C4AA03D5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093-478C-A723-CDC2C4AA03D5}"/>
              </c:ext>
            </c:extLst>
          </c:dPt>
          <c:dPt>
            <c:idx val="10"/>
            <c:invertIfNegative val="0"/>
            <c:bubble3D val="0"/>
            <c:spPr>
              <a:solidFill>
                <a:srgbClr val="01A64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31-4403-895E-BE272AE5B85E}"/>
              </c:ext>
            </c:extLst>
          </c:dPt>
          <c:dPt>
            <c:idx val="11"/>
            <c:invertIfNegative val="0"/>
            <c:bubble3D val="0"/>
            <c:spPr>
              <a:solidFill>
                <a:srgbClr val="01A64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93-478C-A723-CDC2C4AA03D5}"/>
              </c:ext>
            </c:extLst>
          </c:dPt>
          <c:dPt>
            <c:idx val="18"/>
            <c:invertIfNegative val="0"/>
            <c:bubble3D val="0"/>
            <c:spPr>
              <a:solidFill>
                <a:srgbClr val="01A64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093-478C-A723-CDC2C4AA03D5}"/>
              </c:ext>
            </c:extLst>
          </c:dPt>
          <c:dPt>
            <c:idx val="19"/>
            <c:invertIfNegative val="0"/>
            <c:bubble3D val="0"/>
            <c:spPr>
              <a:solidFill>
                <a:srgbClr val="01A64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93-478C-A723-CDC2C4AA03D5}"/>
              </c:ext>
            </c:extLst>
          </c:dPt>
          <c:dPt>
            <c:idx val="20"/>
            <c:invertIfNegative val="0"/>
            <c:bubble3D val="0"/>
            <c:spPr>
              <a:solidFill>
                <a:srgbClr val="01A64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093-478C-A723-CDC2C4AA03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 Light" panose="020B0306030504020204" pitchFamily="34" charset="0"/>
                    <a:ea typeface="Open Sans Light" panose="020B0306030504020204" pitchFamily="34" charset="0"/>
                    <a:cs typeface="Open Sans Light" panose="020B0306030504020204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Trend!$S$1:$W$1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Trend!$S$2:$W$2</c:f>
              <c:numCache>
                <c:formatCode>General</c:formatCode>
                <c:ptCount val="5"/>
                <c:pt idx="0">
                  <c:v>343</c:v>
                </c:pt>
                <c:pt idx="1">
                  <c:v>445</c:v>
                </c:pt>
                <c:pt idx="2">
                  <c:v>464</c:v>
                </c:pt>
                <c:pt idx="3">
                  <c:v>498</c:v>
                </c:pt>
                <c:pt idx="4">
                  <c:v>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31-4403-895E-BE272AE5B8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96213696"/>
        <c:axId val="596214784"/>
      </c:barChart>
      <c:catAx>
        <c:axId val="59621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 Light" panose="020B0306030504020204" pitchFamily="34" charset="0"/>
                <a:ea typeface="Open Sans Light" panose="020B0306030504020204" pitchFamily="34" charset="0"/>
                <a:cs typeface="Open Sans Light" panose="020B0306030504020204" pitchFamily="34" charset="0"/>
              </a:defRPr>
            </a:pPr>
            <a:endParaRPr lang="sv-SE"/>
          </a:p>
        </c:txPr>
        <c:crossAx val="596214784"/>
        <c:crosses val="autoZero"/>
        <c:auto val="1"/>
        <c:lblAlgn val="ctr"/>
        <c:lblOffset val="100"/>
        <c:noMultiLvlLbl val="0"/>
      </c:catAx>
      <c:valAx>
        <c:axId val="5962147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Open Sans Light" panose="020B0306030504020204" pitchFamily="34" charset="0"/>
                <a:ea typeface="Open Sans Light" panose="020B0306030504020204" pitchFamily="34" charset="0"/>
                <a:cs typeface="Open Sans Light" panose="020B0306030504020204" pitchFamily="34" charset="0"/>
              </a:defRPr>
            </a:pPr>
            <a:endParaRPr lang="sv-SE"/>
          </a:p>
        </c:txPr>
        <c:crossAx val="59621369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latin typeface="Open Sans Light" panose="020B0306030504020204" pitchFamily="34" charset="0"/>
          <a:ea typeface="Open Sans Light" panose="020B0306030504020204" pitchFamily="34" charset="0"/>
          <a:cs typeface="Open Sans Light" panose="020B0306030504020204" pitchFamily="34" charset="0"/>
        </a:defRPr>
      </a:pPr>
      <a:endParaRPr lang="sv-SE"/>
    </a:p>
  </c:txPr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254000</xdr:colOff>
      <xdr:row>20</xdr:row>
      <xdr:rowOff>95250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158750</xdr:colOff>
      <xdr:row>0</xdr:row>
      <xdr:rowOff>76200</xdr:rowOff>
    </xdr:from>
    <xdr:to>
      <xdr:col>19</xdr:col>
      <xdr:colOff>495300</xdr:colOff>
      <xdr:row>30</xdr:row>
      <xdr:rowOff>82550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304800</xdr:colOff>
      <xdr:row>15</xdr:row>
      <xdr:rowOff>165100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304800</xdr:colOff>
      <xdr:row>15</xdr:row>
      <xdr:rowOff>165100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304800</xdr:colOff>
      <xdr:row>15</xdr:row>
      <xdr:rowOff>165100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301625</xdr:colOff>
      <xdr:row>46</xdr:row>
      <xdr:rowOff>17318</xdr:rowOff>
    </xdr:from>
    <xdr:to>
      <xdr:col>12</xdr:col>
      <xdr:colOff>523875</xdr:colOff>
      <xdr:row>69</xdr:row>
      <xdr:rowOff>89838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361694</xdr:colOff>
      <xdr:row>49</xdr:row>
      <xdr:rowOff>98407</xdr:rowOff>
    </xdr:from>
    <xdr:to>
      <xdr:col>12</xdr:col>
      <xdr:colOff>99756</xdr:colOff>
      <xdr:row>52</xdr:row>
      <xdr:rowOff>49499</xdr:rowOff>
    </xdr:to>
    <xdr:sp macro="" textlink="">
      <xdr:nvSpPr>
        <xdr:cNvPr id="2" name="Ellips 1"/>
        <xdr:cNvSpPr/>
      </xdr:nvSpPr>
      <xdr:spPr>
        <a:xfrm>
          <a:off x="9817421" y="9652271"/>
          <a:ext cx="557790" cy="505273"/>
        </a:xfrm>
        <a:prstGeom prst="ellipse">
          <a:avLst/>
        </a:prstGeom>
        <a:solidFill>
          <a:srgbClr val="FF0000"/>
        </a:solidFill>
        <a:ln>
          <a:solidFill>
            <a:srgbClr val="FEBD2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575829</xdr:colOff>
      <xdr:row>46</xdr:row>
      <xdr:rowOff>24534</xdr:rowOff>
    </xdr:from>
    <xdr:to>
      <xdr:col>28</xdr:col>
      <xdr:colOff>119062</xdr:colOff>
      <xdr:row>69</xdr:row>
      <xdr:rowOff>50511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161399</xdr:colOff>
      <xdr:row>19</xdr:row>
      <xdr:rowOff>68790</xdr:rowOff>
    </xdr:from>
    <xdr:to>
      <xdr:col>12</xdr:col>
      <xdr:colOff>370417</xdr:colOff>
      <xdr:row>44</xdr:row>
      <xdr:rowOff>199759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358125</xdr:colOff>
      <xdr:row>49</xdr:row>
      <xdr:rowOff>147395</xdr:rowOff>
    </xdr:from>
    <xdr:to>
      <xdr:col>12</xdr:col>
      <xdr:colOff>262875</xdr:colOff>
      <xdr:row>51</xdr:row>
      <xdr:rowOff>159301</xdr:rowOff>
    </xdr:to>
    <xdr:sp macro="" textlink="">
      <xdr:nvSpPr>
        <xdr:cNvPr id="7" name="textruta 1"/>
        <xdr:cNvSpPr txBox="1"/>
      </xdr:nvSpPr>
      <xdr:spPr>
        <a:xfrm>
          <a:off x="9813852" y="9701259"/>
          <a:ext cx="724478" cy="38136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sv-SE" sz="1900" b="1">
              <a:solidFill>
                <a:schemeClr val="bg1"/>
              </a:solidFill>
            </a:rPr>
            <a:t>655</a:t>
          </a:r>
        </a:p>
      </xdr:txBody>
    </xdr:sp>
    <xdr:clientData/>
  </xdr:twoCellAnchor>
  <xdr:twoCellAnchor>
    <xdr:from>
      <xdr:col>11</xdr:col>
      <xdr:colOff>428625</xdr:colOff>
      <xdr:row>76</xdr:row>
      <xdr:rowOff>90027</xdr:rowOff>
    </xdr:from>
    <xdr:to>
      <xdr:col>12</xdr:col>
      <xdr:colOff>435552</xdr:colOff>
      <xdr:row>78</xdr:row>
      <xdr:rowOff>115579</xdr:rowOff>
    </xdr:to>
    <xdr:sp macro="" textlink="">
      <xdr:nvSpPr>
        <xdr:cNvPr id="12" name="textruta 1"/>
        <xdr:cNvSpPr txBox="1"/>
      </xdr:nvSpPr>
      <xdr:spPr>
        <a:xfrm>
          <a:off x="9439275" y="15034752"/>
          <a:ext cx="787977" cy="406552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sv-SE" sz="2200" b="1">
              <a:solidFill>
                <a:schemeClr val="bg1"/>
              </a:solidFill>
            </a:rPr>
            <a:t>545</a:t>
          </a:r>
        </a:p>
      </xdr:txBody>
    </xdr:sp>
    <xdr:clientData/>
  </xdr:twoCellAnchor>
  <xdr:twoCellAnchor>
    <xdr:from>
      <xdr:col>12</xdr:col>
      <xdr:colOff>309564</xdr:colOff>
      <xdr:row>76</xdr:row>
      <xdr:rowOff>47625</xdr:rowOff>
    </xdr:from>
    <xdr:to>
      <xdr:col>23</xdr:col>
      <xdr:colOff>345283</xdr:colOff>
      <xdr:row>99</xdr:row>
      <xdr:rowOff>73602</xdr:rowOff>
    </xdr:to>
    <xdr:graphicFrame macro="">
      <xdr:nvGraphicFramePr>
        <xdr:cNvPr id="10" name="Diagra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571500</xdr:colOff>
      <xdr:row>19</xdr:row>
      <xdr:rowOff>29366</xdr:rowOff>
    </xdr:from>
    <xdr:to>
      <xdr:col>26</xdr:col>
      <xdr:colOff>404811</xdr:colOff>
      <xdr:row>43</xdr:row>
      <xdr:rowOff>63499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496093</xdr:colOff>
      <xdr:row>20</xdr:row>
      <xdr:rowOff>116682</xdr:rowOff>
    </xdr:from>
    <xdr:to>
      <xdr:col>19</xdr:col>
      <xdr:colOff>293687</xdr:colOff>
      <xdr:row>44</xdr:row>
      <xdr:rowOff>293688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20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kurser"/>
      <sheetName val="Rekonstruktioner"/>
      <sheetName val="Trend"/>
      <sheetName val="Branscher"/>
      <sheetName val="April 2020"/>
      <sheetName val="Län"/>
      <sheetName val="Årsbasis"/>
    </sheetNames>
    <sheetDataSet>
      <sheetData sheetId="0"/>
      <sheetData sheetId="1"/>
      <sheetData sheetId="2"/>
      <sheetData sheetId="3"/>
      <sheetData sheetId="4"/>
      <sheetData sheetId="5">
        <row r="2">
          <cell r="B2">
            <v>14</v>
          </cell>
        </row>
        <row r="3">
          <cell r="B3">
            <v>15</v>
          </cell>
        </row>
        <row r="4">
          <cell r="B4">
            <v>2</v>
          </cell>
        </row>
        <row r="5">
          <cell r="B5">
            <v>12</v>
          </cell>
        </row>
        <row r="6">
          <cell r="B6">
            <v>16</v>
          </cell>
        </row>
        <row r="7">
          <cell r="B7">
            <v>11</v>
          </cell>
        </row>
        <row r="8">
          <cell r="B8">
            <v>19</v>
          </cell>
        </row>
        <row r="9">
          <cell r="B9">
            <v>12</v>
          </cell>
        </row>
        <row r="10">
          <cell r="B10">
            <v>8</v>
          </cell>
        </row>
        <row r="11">
          <cell r="B11">
            <v>10</v>
          </cell>
        </row>
        <row r="12">
          <cell r="B12">
            <v>116</v>
          </cell>
        </row>
        <row r="13">
          <cell r="B13">
            <v>284</v>
          </cell>
        </row>
        <row r="14">
          <cell r="B14">
            <v>24</v>
          </cell>
        </row>
        <row r="15">
          <cell r="B15">
            <v>25</v>
          </cell>
        </row>
        <row r="16">
          <cell r="B16">
            <v>11</v>
          </cell>
        </row>
        <row r="17">
          <cell r="B17">
            <v>13</v>
          </cell>
        </row>
        <row r="18">
          <cell r="B18">
            <v>11</v>
          </cell>
        </row>
        <row r="19">
          <cell r="B19">
            <v>14</v>
          </cell>
        </row>
        <row r="20">
          <cell r="B20">
            <v>102</v>
          </cell>
        </row>
        <row r="21">
          <cell r="B21">
            <v>34</v>
          </cell>
        </row>
        <row r="22">
          <cell r="B22">
            <v>24</v>
          </cell>
        </row>
        <row r="23">
          <cell r="B23">
            <v>1</v>
          </cell>
        </row>
      </sheetData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milla Emring/Marketing/CSSE" refreshedDate="44104.434549537036" createdVersion="6" refreshedVersion="6" minRefreshableVersion="3" recordCount="282">
  <cacheSource type="worksheet">
    <worksheetSource ref="A1:N283" sheet="September"/>
  </cacheSource>
  <cacheFields count="14">
    <cacheField name="ORG_NUMMER" numFmtId="0">
      <sharedItems containsSemiMixedTypes="0" containsString="0" containsNumber="1" containsInteger="1" minValue="5560170515" maxValue="5592551278"/>
    </cacheField>
    <cacheField name="REGDATO" numFmtId="14">
      <sharedItems containsSemiMixedTypes="0" containsNonDate="0" containsDate="1" containsString="0" minDate="1919-03-06T00:00:00" maxDate="2020-05-09T00:00:00"/>
    </cacheField>
    <cacheField name="KK_DATUM" numFmtId="14">
      <sharedItems containsSemiMixedTypes="0" containsNonDate="0" containsDate="1" containsString="0" minDate="2020-09-01T00:00:00" maxDate="2020-09-30T00:00:00"/>
    </cacheField>
    <cacheField name="OMSATTNING" numFmtId="0">
      <sharedItems containsString="0" containsBlank="1" containsNumber="1" containsInteger="1" minValue="0" maxValue="339054"/>
    </cacheField>
    <cacheField name="TIDIGARE_OMSATTNING" numFmtId="0">
      <sharedItems containsString="0" containsBlank="1" containsNumber="1" containsInteger="1" minValue="0" maxValue="551701"/>
    </cacheField>
    <cacheField name="DIFF_OMSATTNING" numFmtId="0">
      <sharedItems containsString="0" containsBlank="1" containsNumber="1" minValue="-1" maxValue="95.67"/>
    </cacheField>
    <cacheField name="ANTAL_ANSTELLDA" numFmtId="0">
      <sharedItems containsString="0" containsBlank="1" containsNumber="1" containsInteger="1" minValue="0" maxValue="128"/>
    </cacheField>
    <cacheField name="BOKSLUTDATUM" numFmtId="14">
      <sharedItems containsNonDate="0" containsDate="1" containsString="0" containsBlank="1" minDate="2012-12-31T00:00:00" maxDate="2020-09-01T00:00:00"/>
    </cacheField>
    <cacheField name="NAMN" numFmtId="0">
      <sharedItems/>
    </cacheField>
    <cacheField name="POSTNR" numFmtId="0">
      <sharedItems containsSemiMixedTypes="0" containsString="0" containsNumber="1" containsInteger="1" minValue="10133" maxValue="97593"/>
    </cacheField>
    <cacheField name="POSTORT" numFmtId="0">
      <sharedItems containsBlank="1"/>
    </cacheField>
    <cacheField name="KOMMUN" numFmtId="0">
      <sharedItems containsBlank="1"/>
    </cacheField>
    <cacheField name="LAN" numFmtId="0">
      <sharedItems containsBlank="1" count="22">
        <s v="STOCKHOLM"/>
        <s v="VÄSTERBOTTEN"/>
        <s v="SKÅNE"/>
        <s v="BLEKINGE"/>
        <s v="KALMAR"/>
        <s v="VÄSTRA GÖTALAND"/>
        <s v="HALLAND"/>
        <s v="ÖSTERGÖTLAND"/>
        <s v="VÄSTMANLAND"/>
        <s v="UPPSALA"/>
        <s v="VÄSTERNORRLAND"/>
        <s v="NORRBOTTEN"/>
        <s v="VÄRMLAND"/>
        <s v="JÖNKÖPING"/>
        <s v="DALARNA"/>
        <s v="JÄMTLAND"/>
        <m/>
        <s v="SÖDERMANLAND"/>
        <s v="KRONOBERG"/>
        <s v="ÖREBRO"/>
        <s v="GÄVLEBORG"/>
        <s v="GOTLAND" u="1"/>
      </sharedItems>
    </cacheField>
    <cacheField name="BRANSCH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amilla Emring/Marketing/CSSE" refreshedDate="44104.434617939813" createdVersion="6" refreshedVersion="6" minRefreshableVersion="3" recordCount="334">
  <cacheSource type="worksheet">
    <worksheetSource ref="M1:M1048576" sheet="September"/>
  </cacheSource>
  <cacheFields count="1">
    <cacheField name="LAN" numFmtId="0">
      <sharedItems containsBlank="1" count="22">
        <s v="STOCKHOLM"/>
        <s v="VÄSTERBOTTEN"/>
        <s v="SKÅNE"/>
        <s v="BLEKINGE"/>
        <s v="KALMAR"/>
        <s v="VÄSTRA GÖTALAND"/>
        <s v="HALLAND"/>
        <s v="ÖSTERGÖTLAND"/>
        <s v="VÄSTMANLAND"/>
        <s v="UPPSALA"/>
        <s v="VÄSTERNORRLAND"/>
        <s v="NORRBOTTEN"/>
        <s v="VÄRMLAND"/>
        <s v="JÖNKÖPING"/>
        <s v="DALARNA"/>
        <s v="JÄMTLAND"/>
        <m/>
        <s v="SÖDERMANLAND"/>
        <s v="KRONOBERG"/>
        <s v="ÖREBRO"/>
        <s v="GÄVLEBORG"/>
        <s v="GOTLAND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Camilla Emring/Marketing/CSSE" refreshedDate="44104.434751157409" createdVersion="6" refreshedVersion="6" minRefreshableVersion="3" recordCount="334">
  <cacheSource type="worksheet">
    <worksheetSource ref="L1:L1048576" sheet="September"/>
  </cacheSource>
  <cacheFields count="1">
    <cacheField name="KOMMUN" numFmtId="0">
      <sharedItems containsBlank="1" count="179">
        <s v="STOCKHOLM"/>
        <s v="SKELLEFTEÅ"/>
        <s v="HANINGE"/>
        <s v="SOLNA"/>
        <s v="JÄRFÄLLA"/>
        <s v="MALMÖ"/>
        <s v="LUND"/>
        <s v="TRELLEBORG"/>
        <s v="HELSINGBORG"/>
        <s v="PERSTORP"/>
        <s v="KRISTIANSTAD"/>
        <s v="KARLSKRONA"/>
        <s v="KALMAR"/>
        <s v="GÖTEBORG"/>
        <s v="KUNGSBACKA"/>
        <s v="STENUNGSUND"/>
        <s v="VÅRGÅRDA"/>
        <s v="VÄNERSBORG"/>
        <s v="BORÅS"/>
        <s v="NORRKÖPING"/>
        <s v="VÄSTERÅS"/>
        <s v="HALLSTAHAMMAR"/>
        <s v="ÄLVKARLEBY"/>
        <s v="SUNDSVALL"/>
        <s v="UMEÅ"/>
        <s v="UPPSALA"/>
        <s v="NACKA"/>
        <s v="TROLLHÄTTAN"/>
        <s v="LULEÅ"/>
        <s v="SKURUP"/>
        <s v="KARLSTAD"/>
        <s v="BODEN"/>
        <s v="LINKÖPING"/>
        <s v="KUNGÄLV"/>
        <s v="MJÖLBY"/>
        <s v="HALMSTAD"/>
        <s v="TÄBY"/>
        <s v="DANDERYD"/>
        <s v="LERUM"/>
        <s v="LIDINGÖ"/>
        <s v="EKSJÖ"/>
        <s v="JÖNKÖPING"/>
        <s v="ÖSTERÅKER"/>
        <s v="FALUN"/>
        <s v="STRÖMSUND"/>
        <m/>
        <s v="FALKENBERG"/>
        <s v="TORSBY"/>
        <s v="ESKILSTUNA"/>
        <s v="VÄRMDÖ"/>
        <s v="MARK"/>
        <s v="VÄXJÖ"/>
        <s v="ULRICEHAMN"/>
        <s v="NYKÖPING"/>
        <s v="HEDEMORA"/>
        <s v="ÖREBRO"/>
        <s v="VELLINGE"/>
        <s v="GÄVLE"/>
        <s v="LJUNGBY"/>
        <s v="EKERÖ"/>
        <s v="NYBRO"/>
        <s v="HAMMARÖ"/>
        <s v="BOTKYRKA"/>
        <s v="UPPLANDS VÄSBY"/>
        <s v="VÄRNAMO"/>
        <s v="HÅBO"/>
        <s v="HALLSBERG"/>
        <s v="PARTILLE"/>
        <s v="SUNDBYBERG"/>
        <s v="SÖDERKÖPING"/>
        <s v="KIL"/>
        <s v="MÖLNDAL"/>
        <s v="LANDSKRONA"/>
        <s v="HUDIKSVALL"/>
        <s v="ÄLMHULT"/>
        <s v="SÄFFLE"/>
        <s v="VARBERG"/>
        <s v="MÖNSTERÅS"/>
        <s v="ÅMÅL"/>
        <s v="SÖDERTÄLJE"/>
        <s v="BURLÖV"/>
        <s v="ÄNGELHOLM"/>
        <s v="NYKVARN"/>
        <s v="HUDDINGE"/>
        <s v="SÖLVESBORG"/>
        <s v="ÅNGE"/>
        <s v="OLOFSTRÖM"/>
        <s v="HÄSSLEHOLM"/>
        <s v="STRÖMSTAD"/>
        <s v="TIERP"/>
        <s v="ARBOGA"/>
        <s v="VETLANDA"/>
        <s v="STRÄNGNÄS"/>
        <s v="HÄRNÖSAND"/>
        <s v="ÅTVIDABERG"/>
        <s v="BOLLEBYGD"/>
        <s v="ESLÖV"/>
        <s v="HÖRBY"/>
        <s v="TINGSRYD"/>
        <s v="KARLSHAMN"/>
        <s v="TIBRO"/>
        <s v="MOTALA"/>
        <s v="TROSA"/>
        <s v="AVESTA"/>
        <s v="TIMRÅ"/>
        <s v="HAGFORS"/>
        <s v="TYRESÖ" u="1"/>
        <s v="BORLÄNGE" u="1"/>
        <s v="LYCKSELE" u="1"/>
        <s v="TIDAHOLM" u="1"/>
        <s v="HOFORS" u="1"/>
        <s v="ÖSTERSUND" u="1"/>
        <s v="KATRINEHOLM" u="1"/>
        <s v="RONNEBY" u="1"/>
        <s v="NORRTÄLJE" u="1"/>
        <s v="BOLLNÄS" u="1"/>
        <s v="SVENLJUNGA" u="1"/>
        <s v="LIDKÖPING" u="1"/>
        <s v="LEKSAND" u="1"/>
        <s v="MUNKEDAL" u="1"/>
        <s v="FAGERSTA" u="1"/>
        <s v="KLIPPAN" u="1"/>
        <s v="PAJALA" u="1"/>
        <s v="ÖSTHAMMAR" u="1"/>
        <s v="SÖDERHAMN" u="1"/>
        <s v="LYSEKIL" u="1"/>
        <s v="BJUV" u="1"/>
        <s v="ALINGSÅS" u="1"/>
        <s v="VÄSTERVIK" u="1"/>
        <s v="ENKÖPING" u="1"/>
        <s v="ÖRNSKÖLDSVIK" u="1"/>
        <s v="ALE" u="1"/>
        <s v="FILIPSTAD" u="1"/>
        <s v="NORDMALING" u="1"/>
        <s v="NÄSSJÖ" u="1"/>
        <s v="BERG" u="1"/>
        <s v="TÖREBODA" u="1"/>
        <s v="HÄRJEDALEN" u="1"/>
        <s v="SOLLENTUNA" u="1"/>
        <s v="KUMLA" u="1"/>
        <s v="GÄLLIVARE" u="1"/>
        <s v="SANDVIKEN" u="1"/>
        <s v="SVALÖV" u="1"/>
        <s v="FLEN" u="1"/>
        <s v="ÖVERKALIX" u="1"/>
        <s v="NYNÄSHAMN" u="1"/>
        <s v="GISLAVED" u="1"/>
        <s v="SOTENÄS" u="1"/>
        <s v="PITEÅ" u="1"/>
        <s v="RÄTTVIK" u="1"/>
        <s v="Valdemarsvik " u="1"/>
        <s v="ÖCKERÖ" u="1"/>
        <s v="KÖPING" u="1"/>
        <s v="SIGTUNA" u="1"/>
        <s v="HÄRRYDA" u="1"/>
        <s v="UDDEVALLA" u="1"/>
        <s v="KIRUNA" u="1"/>
        <s v="HULTSFRED" u="1"/>
        <s v="HÖÖR" u="1"/>
        <s v="GOTLAND" u="1"/>
        <s v="SUNNE" u="1"/>
        <s v="TRANÅS" u="1"/>
        <s v="LILLA EDET" u="1"/>
        <s v="VALLENTUNA" u="1"/>
        <s v="BROMÖLLA" u="1"/>
        <s v="KARLSKOGA" u="1"/>
        <s v="YSTAD" u="1"/>
        <s v="KRISTINEHAMN" u="1"/>
        <s v="FORSHAGA" u="1"/>
        <s v="MULLSJÖ" u="1"/>
        <s v="ÅRE" u="1"/>
        <s v="FALKÖPING" u="1"/>
        <s v="LJUSDAL" u="1"/>
        <s v="SKARA" u="1"/>
        <s v="GNOSJÖ" u="1"/>
        <s v="LINDESBERG" u="1"/>
        <s v="BÅSTAD" u="1"/>
        <s v="ASKERSUND" u="1"/>
        <s v="SÄTER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Camilla Emring/Marketing/CSSE" refreshedDate="44105.309975115742" createdVersion="6" refreshedVersion="6" minRefreshableVersion="3" recordCount="354">
  <cacheSource type="worksheet">
    <worksheetSource ref="N1:N1048576" sheet="September"/>
  </cacheSource>
  <cacheFields count="1">
    <cacheField name="BRANSCH" numFmtId="0">
      <sharedItems containsBlank="1" count="265">
        <s v="Firmor för mark- och grundarbeten"/>
        <s v="Partihandel med medicinsk utrustning och apoteksvaror"/>
        <s v="Entreprenörer för bostadshus och andra byggnader"/>
        <s v="Firmor för byggnadssnickeriarbeten"/>
        <s v="Tekniska konsultbyråer inom bygg- och anläggningsteknik"/>
        <s v="Anläggningar för sanering, efterbehandling av jord och vatten samt annan verksamhet för föroreningsbekämpning "/>
        <s v="Båt- och båttillbehörshandel"/>
        <s v="Tekniska konsultbyråer inom energi-, miljö- och VVS-teknik"/>
        <s v="Bilserviceverkstäder, ej specialiserade"/>
        <s v="Partihandel med andra livsmedel, bl.a. fisk samt skal- och blötdjur"/>
        <s v="Elinstallationsfirmor"/>
        <s v="Partihandel med VVS-varor"/>
        <s v="Butiker med övrigt specialsortiment"/>
        <s v="Åkerier"/>
        <s v="Personaluthyrningsföretag "/>
        <s v="Charterbussföretag, bussföretag för fjärrtrafik"/>
        <s v="Restauranger"/>
        <s v="Partihandel med sport- och fritidsartiklar"/>
        <s v="Researrangörer"/>
        <s v="Industri för kallformning av stål"/>
        <s v="Resebyråer "/>
        <s v="Livsmedelsbutiker med brett sortiment"/>
        <s v="Konsultbyråer avseende företags organisation"/>
        <s v="Hem för barn och ungdomar med sociala problem"/>
        <s v="Hotell med restaurang "/>
        <s v="Programvaruproducenter"/>
        <s v="Rörfirmor"/>
        <s v="Gruppbostäder o.d. för funktionshindrade personer"/>
        <s v="Bagerier"/>
        <s v="Socialkontor o.d."/>
        <s v="Handel med personbilar och lätta motorfordon"/>
        <s v="Övriga företag inom juridik, ekonomi, vetenskap och teknik"/>
        <s v="Målerier "/>
        <s v="Reklamfotoateljéer"/>
        <s v="Parfymaffärer"/>
        <s v="Fastighetsbolag, bostäder"/>
        <s v="Huvudnäring okänd"/>
        <s v="Arbetsförmedlingar och rekryteringsföretag"/>
        <s v="Förskolor"/>
        <s v="Tobaksaffärer"/>
        <s v="Fastighetsserviceföretag"/>
        <s v="Partihandel med diverse övriga maskiner och utrustning"/>
        <s v="Herrklädesaffärer"/>
        <s v="Diverse övriga specialiserade bygg- och anläggningsentreprenörer"/>
        <s v="Industri för lagad mat och färdigrätter"/>
        <s v="Partihandel med glas och porslin, rengöringsmedel"/>
        <s v="Flyttfirmor"/>
        <s v="Datakonsulter"/>
        <s v="Datorbutiker, data- och tv-spelsbutiker"/>
        <s v="Taxiföretag"/>
        <s v="Hemtjänst, dagcentraler o.d. för äldre "/>
        <s v="Byggnadsplåtslagerier "/>
        <s v="Däckserviceverkstäder"/>
        <s v="Zooaffärer"/>
        <s v="Uraffärer"/>
        <s v="Konfektyrbutiker"/>
        <s v="Partihandel med kemiska produkter"/>
        <s v="Övriga serviceföretag till transport"/>
        <s v="Skolor för yrkesförarutbildning"/>
        <s v="Industri för lyft- och godshanteringsanordningar"/>
        <s v="Företag för datordrifttjänster"/>
        <s v="Golv- och väggbeläggningsfirmor"/>
        <s v="Företag för bevakning och säkerhetstjänst"/>
        <s v="Övriga cateringföretag"/>
        <s v="Ambulerande och tillfällig handel med livsmedel"/>
        <s v="Utgivare av dataspel"/>
        <s v="Gymanläggningar"/>
        <s v="Fiskodlare, i saltvatten"/>
        <s v="Konsumenttvätterier"/>
        <s v="Företag för skötsel och underhåll av grönytor"/>
        <s v="Primärvårdsmottagningar med läkare m.m."/>
        <s v="Lastbilsuthyrare"/>
        <s v="Övriga musik-, dans- och kulturskolor"/>
        <s v="Frisörsalonger"/>
        <s v="Diverse övrig tillverkningsindustri"/>
        <s v="Spritdrycksindustri"/>
        <s v="Övriga fastighetsbolag"/>
        <s v="Telebutiker"/>
        <s v="Boktryckerier, övriga tryckerier"/>
        <s v="Andra firmor för slutbehandling av byggnader"/>
        <s v="Industri- och produktdesignföretag"/>
        <s v="Affärer för herr-, dam- och barnkläder, blandat"/>
        <s v="Hemtjänst, dagcentraler, personlig assistans o.d. för funktionshindrade personer"/>
        <s v="Andra serviceföretag till försäkrings- och pensionsfondsverksamhet"/>
        <s v="Industri för metalltrådvaror, kedjor och fjädrar"/>
        <s v="Andra naturvetenskapliga och tekniska FoU-institutioner"/>
        <s v="Teater- och konserthusföretag o.d."/>
        <s v="Partihandel med frukt och grönsaker"/>
        <s v="Övrig partihandel"/>
        <s v="Mjölkproducenter "/>
        <s v="Antikvitetsaffärer och antikvariat"/>
        <s v="Postorderhandel och detaljhandel på Internet med brett sortiment"/>
        <s v="Icke specialiserad partihandel med livsmedel, drycker och tobak"/>
        <s v="Verktygs- och redskapsindustri"/>
        <s v="Postorderhandel och detaljhandel på Internet med beklädnadsvaror"/>
        <s v="Fastighetsbolag, andra lokaler"/>
        <s v="Campingplatser m.m."/>
        <s v="Postorderhandel och detaljhandel på Internet med bosättningsvaror"/>
        <s v="Handel med egna fastigheter"/>
        <s v="Holdingföretag i icke-finansiella koncerner"/>
        <s v="Övrig detaljhandel ej i butik"/>
        <s v="Porträttfotoateljéer"/>
        <s v="Partihandel med kläder och skodon"/>
        <s v="Hälsokostbutiker"/>
        <s v="Övriga konsumenttjänstföretag"/>
        <s v="Butiker för vitvaror och andra elektriska hushållsmaskiner och -apparater"/>
        <s v="Linjebussföretag"/>
        <s v="Sportvaruindustri"/>
        <s v="Stugbyar m.m."/>
        <s v="Partihandel med elektriska hushållsmaskiner och -apparater"/>
        <s v="Produktionsbolag för film, video och TV-program"/>
        <s v="Partihandel med elektronikkomponenter"/>
        <s v="Industri för byggnadsbetongvaror"/>
        <s v="Hem med särskild service för barn och ungdomar med missbruksproblem"/>
        <s v="Översättnings- och tolkningsbyråer"/>
        <s v="Redovisnings- och bokföringsbyråer "/>
        <s v="Partihandel med metaller och metallmalmer"/>
        <s v="Serviceföretag till husdjurskötsel "/>
        <s v="Sportaffärer"/>
        <s v="Tekniska konsultbyråer inom industriteknik"/>
        <s v="Köksinredningsindustri"/>
        <s v="Arrangörer av kongresser och mässor"/>
        <s v="Detaljhandel med reservdelar och tillbehör till motorfordon utom motorcyklar"/>
        <s v="Provisionsdetaljhandel (ej auktioner)"/>
        <s v="Skönhetssalonger"/>
        <s v="Väskaffärer"/>
        <s v="Städföretag"/>
        <s v="Turistbyråer o.d."/>
        <s v="Bosättningsaffärer"/>
        <s v="Telefonserviceföretag (callcenterföretag)"/>
        <s v="Second hand-butiker m.m."/>
        <s v="Reklambyråer "/>
        <s v="Företag för rengöring av byggnader"/>
        <m/>
        <s v="Ventilationsfirmor" u="1"/>
        <s v="Partihandel med industriförnödenheter" u="1"/>
        <s v="Personalutbildningsinstitut" u="1"/>
        <s v="Andra bygginstallationsfirmor" u="1"/>
        <s v="Andra allmänpraktiserande läkarmottagningar" u="1"/>
        <s v="Tävlingsstall" u="1"/>
        <s v="Fastighetsbolag, industrilokaler" u="1"/>
        <s v="Glasmästerier" u="1"/>
        <s v="Centrallager och magasin" u="1"/>
        <s v="Sport- och fritidsskolor" u="1"/>
        <s v="Industri för andra icke-destillerade jästa drycker" u="1"/>
        <s v="Blomster- och trädgårdsvaruhandel" u="1"/>
        <s v="Postorderhandel och detaljhandel på Internet med sport- och fritidsutrustning" u="1"/>
        <s v="Andra öppna enheter för hälso- och sjukvård, utan läkare" u="1"/>
        <s v="Partihandel med jordbruksmaskiner och -utrustning" u="1"/>
        <s v="Diverse övriga finansiella bolag" u="1"/>
        <s v="Ambulerande och tillfällig handel med övriga varor" u="1"/>
        <s v="Ljudinspelningsstudior och fonogramutgivare" u="1"/>
        <s v="Huvudkontor" u="1"/>
        <s v="Provisionshandel med maskiner, industriell utrustning, fartyg och luftfartyg utom kontorsutrustning och datorer" u="1"/>
        <s v="Stödföretag inom utbildningsväsendet" u="1"/>
        <s v="Parti- och provisionshandel med reservdelar och tillbehör till motorfordon utom motorcyklar" u="1"/>
        <s v="Inredningsarkitektföretag" u="1"/>
        <s v="Fastighetsförmedlare " u="1"/>
        <s v="Kaffe- och teindustri" u="1"/>
        <s v="Fiskaffärer" u="1"/>
        <s v="Specialistläkarmottagningar inom öppenvård, på sjukhus" u="1"/>
        <s v="Skoaffärer" u="1"/>
        <s v="Annonstidningsförlag" u="1"/>
        <s v="Partihandel med ljud- och bildanläggningar samt videoutrustning" u="1"/>
        <s v="Byggvaruhandel" u="1"/>
        <s v="Annan möbelindustri" u="1"/>
        <s v="Industri för karosserier för motorfordon, industri för släpfordon och påhängsvagnar" u="1"/>
        <s v="Övriga tekniska konsultbyråer" u="1"/>
        <s v="Partihandel med verktygsmaskiner" u="1"/>
        <s v="Bärgningsföretag för landtransport" u="1"/>
        <s v="Järn- och VVS-varuhandel" u="1"/>
        <s v="Industri för maskiner och apparater för kyla och ventilation utom för hushåll" u="1"/>
        <s v="Radio- och TV-affärer" u="1"/>
        <s v="Andra entreprenörer för takarbeten" u="1"/>
        <s v="Industri för presenningar, tält, segel o.d." u="1"/>
        <s v="Webbportaler" u="1"/>
        <s v="Bilplåt- och billackeringsverkstäder, bilglasmästerier" u="1"/>
        <s v="Köksmöbelindustri" u="1"/>
        <s v="Verkstäder för metallegoarbeten" u="1"/>
        <s v="Partihandel med mejeriprodukter, ägg, matolja och matfett" u="1"/>
        <s v="Grundskolor och förskoleklasser" u="1"/>
        <s v="Partihandel med kontorsmöbler" u="1"/>
        <s v="Elverk " u="1"/>
        <s v="Veterinärkliniker" u="1"/>
        <s v="Övriga butiker med brett sortiment" u="1"/>
        <s v="Ostindustri" u="1"/>
        <s v="Industri för homogeniserade livsmedelspreparat inklusive dietmat" u="1"/>
        <s v="Förvaltning av och handel med värdepapper för en begränsad och sluten krets av ägare" u="1"/>
        <s v="Skogsskötselföretag" u="1"/>
        <s v="Brödbutiker" u="1"/>
        <s v="Provisionshandel med textilier, kläder, skodon och lädervaror" u="1"/>
        <s v="Anläggningsentreprenörer för allmännyttiga projekt inom el och telekommunikation" u="1"/>
        <s v="Trafikskolor" u="1"/>
        <s v="Juridiska byråer m.m." u="1"/>
        <s v="Industri för kontors- och butiksinredningar" u="1"/>
        <s v="Bensinstationer" u="1"/>
        <s v="Press- och övriga fotografer" u="1"/>
        <s v="Partihandel med gruv-, bygg- och anläggningsmaskiner" u="1"/>
        <s v="Andra IT- och datatjänstföretag" u="1"/>
        <s v="Vandrarhem m.m." u="1"/>
        <s v="Dataservicebyråer, hostingföretag o.d." u="1"/>
        <s v="Mediebyråer o.d." u="1"/>
        <s v="Anläggningsentreprenörer för järnvägar och tunnelbanor" u="1"/>
        <s v="Damklädesaffärer" u="1"/>
        <s v="Bokhandel" u="1"/>
        <s v="Ädelmetallverk" u="1"/>
        <s v="Tekniska provnings- och analysföretag" u="1"/>
        <s v="Partihandel med virke och andra byggmaterial" u="1"/>
        <s v="Partihandel med övriga hushållsvaror" u="1"/>
        <s v="Leksaksaffärer" u="1"/>
        <s v="Postorderhandel och detaljhandel på Internet med övriga varor" u="1"/>
        <s v="Partihandel med övriga insatsvaror" u="1"/>
        <s v="Provisionshandel med livsmedel, drycker och tobak" u="1"/>
        <s v="Telekommunikationsbolag, trådbundet" u="1"/>
        <s v="Andra förlag" u="1"/>
        <s v="Arkitektkontor " u="1"/>
        <s v="Choklad- och chokladkonfektyrindustri" u="1"/>
        <s v="Hotell utan restaurang" u="1"/>
        <s v="Uthyrningsfirmor för bygg- och anläggningsmaskiner med förare" u="1"/>
        <s v="Patentbyråer m.m." u="1"/>
        <s v="Inrättningar för kroppsvård" u="1"/>
        <s v="Industri för trädörrar" u="1"/>
        <s v="Rivningsfirmor" u="1"/>
        <s v="Industri för övriga byggnads- och inredningssnickerier" u="1"/>
        <s v="Partihandel med kontorsförbrukningsvaror" u="1"/>
        <s v="Ölbryggerier" u="1"/>
        <s v="Partihandel med teleprodukter" u="1"/>
        <s v="Enskilda artister, författare, journalister m.fl." u="1"/>
        <s v="Distriktssköterskemottagningar, barnavårdscentraler o.d." u="1"/>
        <s v="Övriga fritids- och nöjesanläggningar" u="1"/>
        <s v="Industri för medicinska och dentala instrument och tillbehör" u="1"/>
        <s v="Utgivare av annan programvara" u="1"/>
        <s v="Distributionsbolag för film-, video- och TV-program" u="1"/>
        <s v="Torg- och marknadshandel med livsmedel, drycker och tobak" u="1"/>
        <s v="Handel med och förvaltning av värdepapper, för egen räkning " u="1"/>
        <s v="Blandat jordbruk" u="1"/>
        <s v="Handel med lastbilar, bussar och specialfordon" u="1"/>
        <s v="Pappershandel" u="1"/>
        <s v="Partihandel med datorer och kringutrustning samt programvara" u="1"/>
        <s v="Uthyrare av bygg- och anläggningsmaskiner" u="1"/>
        <s v="Servicehus, servicelägenheter för äldre samt ålderdomshem" u="1"/>
        <s v="Reparationsvarv för fartyg och båtar" u="1"/>
        <s v="Direktreklamföretag" u="1"/>
        <s v="Möbeltapetserare m.m." u="1"/>
        <s v="Tandläkarmottagningar" u="1"/>
        <s v="Annan mejerivaruindustri" u="1"/>
        <s v="Partihandel med socker, choklad och sockerkonfektyrer" u="1"/>
        <s v="Försäkringsmäklare" u="1"/>
        <s v="Producenter av konstnärliga, litterära och artistiska verk" u="1"/>
        <s v="Provisionshandel med bränsle, malm, metaller och industrikemikalier" u="1"/>
        <s v="Möbelaffärer" u="1"/>
        <s v="Auktioner på Internet" u="1"/>
        <s v="Industri för metallstommar och delar därav" u="1"/>
        <s v="Partihandel med fotografiska och optiska produkter" u="1"/>
        <s v="Frukt- och grönsaksaffärer" u="1"/>
        <s v="Sporthallar, idrottsplatser och andra sportanläggningar" u="1"/>
        <s v="Havs- och kustsjöfartsrederier, icke reguljär passagerartrafik" u="1"/>
        <s v="Partihandel med ur och guldsmedsvaror" u="1"/>
        <s v="Stödföretag till artistisk verksamhet" u="1"/>
        <s v="Industri för andra tekniska textilier och industritextilier" u="1"/>
        <s v="Diverse övrig metallvaruindustri" u="1"/>
        <s v="Partihandel med bränslen" u="1"/>
        <s v="Telekommunikationsbolag, trådlöst" u="1"/>
        <s v="Annan frukt-, bär- och grönsaksindustri" u="1"/>
        <s v="Partihandel med järnhandelsvaror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2">
  <r>
    <n v="5591672059"/>
    <d v="2018-08-02T00:00:00"/>
    <d v="2020-09-09T00:00:00"/>
    <m/>
    <m/>
    <m/>
    <m/>
    <m/>
    <s v="Swedsol AB"/>
    <n v="10261"/>
    <s v="STOCKHOLM"/>
    <s v="STOCKHOLM"/>
    <x v="0"/>
    <s v="Huvudnäring okänd"/>
  </r>
  <r>
    <n v="5592220437"/>
    <d v="2019-10-11T00:00:00"/>
    <d v="2020-09-18T00:00:00"/>
    <m/>
    <m/>
    <m/>
    <m/>
    <m/>
    <s v="Skönhetskliniken Norr AB"/>
    <n v="93131"/>
    <s v="SKELLEFTEÅ"/>
    <s v="SKELLEFTEÅ"/>
    <x v="1"/>
    <s v="Skönhetssalonger"/>
  </r>
  <r>
    <n v="5591264006"/>
    <d v="2017-09-25T00:00:00"/>
    <d v="2020-09-24T00:00:00"/>
    <m/>
    <m/>
    <m/>
    <m/>
    <m/>
    <s v="T2 byggentreprenad AB"/>
    <n v="10398"/>
    <s v="STOCKHOLM"/>
    <s v="STOCKHOLM"/>
    <x v="0"/>
    <s v="Övriga konsumenttjänstföretag"/>
  </r>
  <r>
    <n v="5591182992"/>
    <d v="2017-07-05T00:00:00"/>
    <d v="2020-09-04T00:00:00"/>
    <m/>
    <m/>
    <m/>
    <m/>
    <m/>
    <s v="Innoract AB"/>
    <n v="11122"/>
    <s v="STOCKHOLM"/>
    <s v="STOCKHOLM"/>
    <x v="0"/>
    <s v="Huvudnäring okänd"/>
  </r>
  <r>
    <n v="5591908149"/>
    <d v="2019-01-11T00:00:00"/>
    <d v="2020-09-22T00:00:00"/>
    <m/>
    <m/>
    <m/>
    <m/>
    <m/>
    <s v="DAJC Admin AB"/>
    <n v="11160"/>
    <s v="STOCKHOLM"/>
    <s v="STOCKHOLM"/>
    <x v="0"/>
    <s v="Huvudnäring okänd"/>
  </r>
  <r>
    <n v="5592113038"/>
    <d v="2019-07-02T00:00:00"/>
    <d v="2020-09-08T00:00:00"/>
    <m/>
    <m/>
    <m/>
    <m/>
    <m/>
    <s v="Folkes Spis AB"/>
    <n v="11234"/>
    <s v="STOCKHOLM"/>
    <s v="STOCKHOLM"/>
    <x v="0"/>
    <s v="Restauranger"/>
  </r>
  <r>
    <n v="5591557029"/>
    <d v="2018-04-13T00:00:00"/>
    <d v="2020-09-10T00:00:00"/>
    <m/>
    <m/>
    <m/>
    <m/>
    <m/>
    <s v="L.F.M Group AB"/>
    <n v="11420"/>
    <s v="STOCKHOLM"/>
    <s v="STOCKHOLM"/>
    <x v="0"/>
    <s v="Restauranger"/>
  </r>
  <r>
    <n v="5591987994"/>
    <d v="2019-03-14T00:00:00"/>
    <d v="2020-09-15T00:00:00"/>
    <m/>
    <m/>
    <m/>
    <m/>
    <m/>
    <s v="STOCKHOLMS PERSONALSUPPORT AB"/>
    <n v="12341"/>
    <s v="FARSTA"/>
    <s v="STOCKHOLM"/>
    <x v="0"/>
    <s v="Personaluthyrningsföretag "/>
  </r>
  <r>
    <n v="5591213409"/>
    <d v="2017-08-10T00:00:00"/>
    <d v="2020-09-25T00:00:00"/>
    <m/>
    <m/>
    <m/>
    <m/>
    <m/>
    <s v="Ekensbergs Transport &amp; Bygg AB"/>
    <n v="12641"/>
    <s v="HÄGERSTEN"/>
    <s v="STOCKHOLM"/>
    <x v="0"/>
    <s v="Åkerier"/>
  </r>
  <r>
    <n v="5592023914"/>
    <d v="2019-04-12T00:00:00"/>
    <d v="2020-09-23T00:00:00"/>
    <m/>
    <m/>
    <m/>
    <m/>
    <m/>
    <s v="KEEPJAR AB"/>
    <n v="12939"/>
    <s v="HÄGERSTEN"/>
    <s v="STOCKHOLM"/>
    <x v="0"/>
    <s v="Väskaffärer"/>
  </r>
  <r>
    <n v="5591927552"/>
    <d v="2019-01-28T00:00:00"/>
    <d v="2020-09-02T00:00:00"/>
    <m/>
    <m/>
    <m/>
    <m/>
    <m/>
    <s v="OCA Bygg AB"/>
    <n v="13668"/>
    <s v="VENDELSÖ"/>
    <s v="HANINGE"/>
    <x v="0"/>
    <s v="Entreprenörer för bostadshus och andra byggnader"/>
  </r>
  <r>
    <n v="5591855993"/>
    <d v="2018-12-13T00:00:00"/>
    <d v="2020-09-03T00:00:00"/>
    <m/>
    <m/>
    <m/>
    <m/>
    <m/>
    <s v="Flores Byggservice AB"/>
    <n v="13765"/>
    <s v="JORDBRO"/>
    <s v="HANINGE"/>
    <x v="0"/>
    <s v="Firmor för byggnadssnickeriarbeten"/>
  </r>
  <r>
    <n v="5591694129"/>
    <d v="2018-08-28T00:00:00"/>
    <d v="2020-09-17T00:00:00"/>
    <m/>
    <m/>
    <m/>
    <m/>
    <m/>
    <s v="PLB Tickets AB"/>
    <n v="16274"/>
    <s v="VÄLLINGBY"/>
    <s v="STOCKHOLM"/>
    <x v="0"/>
    <s v="Turistbyråer o.d."/>
  </r>
  <r>
    <n v="5591854228"/>
    <d v="2018-12-12T00:00:00"/>
    <d v="2020-09-09T00:00:00"/>
    <m/>
    <m/>
    <m/>
    <m/>
    <m/>
    <s v="Elfvikens General Research And Management         Aktiebolag"/>
    <n v="16836"/>
    <s v="BROMMA"/>
    <s v="STOCKHOLM"/>
    <x v="0"/>
    <s v="Huvudnäring okänd"/>
  </r>
  <r>
    <n v="5591521835"/>
    <d v="2018-03-12T00:00:00"/>
    <d v="2020-09-02T00:00:00"/>
    <m/>
    <m/>
    <m/>
    <m/>
    <m/>
    <s v="ADL Group AB"/>
    <n v="17145"/>
    <s v="SOLNA"/>
    <s v="SOLNA"/>
    <x v="0"/>
    <s v="Entreprenörer för bostadshus och andra byggnader"/>
  </r>
  <r>
    <n v="5592097868"/>
    <d v="2019-06-20T00:00:00"/>
    <d v="2020-09-22T00:00:00"/>
    <m/>
    <m/>
    <m/>
    <m/>
    <m/>
    <s v="Eri.tread AB"/>
    <n v="17757"/>
    <s v="JÄRFÄLLA"/>
    <s v="JÄRFÄLLA"/>
    <x v="0"/>
    <s v="Bosättningsaffärer"/>
  </r>
  <r>
    <n v="5591322572"/>
    <d v="2017-11-06T00:00:00"/>
    <d v="2020-09-16T00:00:00"/>
    <m/>
    <m/>
    <m/>
    <m/>
    <m/>
    <s v="Trygg Operatörsförmedling Malmö AB"/>
    <n v="21142"/>
    <s v="MALMÖ"/>
    <s v="MALMÖ"/>
    <x v="2"/>
    <s v="Telefonserviceföretag (callcenterföretag)"/>
  </r>
  <r>
    <n v="5592551278"/>
    <d v="2020-05-08T00:00:00"/>
    <d v="2020-09-10T00:00:00"/>
    <m/>
    <m/>
    <m/>
    <m/>
    <m/>
    <s v="BVS AB"/>
    <n v="22226"/>
    <s v="LUND"/>
    <s v="LUND"/>
    <x v="2"/>
    <s v="Second hand-butiker m.m."/>
  </r>
  <r>
    <n v="5591708580"/>
    <d v="2018-09-10T00:00:00"/>
    <d v="2020-09-25T00:00:00"/>
    <m/>
    <m/>
    <m/>
    <m/>
    <m/>
    <s v="Avtalsrådgivarna Sweden AB"/>
    <n v="23134"/>
    <s v="TRELLEBORG"/>
    <s v="TRELLEBORG"/>
    <x v="2"/>
    <s v="Datakonsulter"/>
  </r>
  <r>
    <n v="5592136732"/>
    <d v="2019-08-01T00:00:00"/>
    <d v="2020-09-14T00:00:00"/>
    <m/>
    <m/>
    <m/>
    <m/>
    <m/>
    <s v="99Hussain AB"/>
    <n v="25245"/>
    <s v="HELSINGBORG"/>
    <s v="HELSINGBORG"/>
    <x v="2"/>
    <s v="Partihandel med andra livsmedel, bl.a. fisk samt skal- och blötdjur"/>
  </r>
  <r>
    <n v="5592177710"/>
    <d v="2019-09-09T00:00:00"/>
    <d v="2020-09-08T00:00:00"/>
    <m/>
    <m/>
    <m/>
    <m/>
    <m/>
    <s v="ViNi &amp; Co AB"/>
    <n v="28431"/>
    <s v="PERSTORP"/>
    <s v="PERSTORP"/>
    <x v="2"/>
    <s v="Reklambyråer "/>
  </r>
  <r>
    <n v="5592016322"/>
    <d v="2019-04-08T00:00:00"/>
    <d v="2020-09-22T00:00:00"/>
    <m/>
    <m/>
    <m/>
    <m/>
    <m/>
    <s v="Glassbaren Sverige AB"/>
    <n v="29159"/>
    <s v="KRISTIANSTAD"/>
    <s v="KRISTIANSTAD"/>
    <x v="2"/>
    <s v="Personaluthyrningsföretag "/>
  </r>
  <r>
    <n v="5592422199"/>
    <d v="2020-02-13T00:00:00"/>
    <d v="2020-09-25T00:00:00"/>
    <m/>
    <m/>
    <m/>
    <m/>
    <m/>
    <s v="Söder El Gärds Köpinge AB"/>
    <n v="29177"/>
    <s v="GÄRDS KÖPINGE"/>
    <s v="KRISTIANSTAD"/>
    <x v="2"/>
    <s v="Elinstallationsfirmor"/>
  </r>
  <r>
    <n v="5591681522"/>
    <d v="2018-08-15T00:00:00"/>
    <d v="2020-09-02T00:00:00"/>
    <m/>
    <m/>
    <m/>
    <m/>
    <m/>
    <s v="Nordic Cooperation Partner AB"/>
    <n v="37045"/>
    <s v="FÅGELMARA"/>
    <s v="KARLSKRONA"/>
    <x v="3"/>
    <s v="Personaluthyrningsföretag "/>
  </r>
  <r>
    <n v="5591332506"/>
    <d v="2017-11-10T00:00:00"/>
    <d v="2020-09-14T00:00:00"/>
    <m/>
    <m/>
    <m/>
    <m/>
    <m/>
    <s v="Noor &amp; Lara Livs AB"/>
    <n v="39121"/>
    <s v="KALMAR"/>
    <s v="KALMAR"/>
    <x v="4"/>
    <s v="Livsmedelsbutiker med brett sortiment"/>
  </r>
  <r>
    <n v="5591350235"/>
    <d v="2017-11-23T00:00:00"/>
    <d v="2020-09-29T00:00:00"/>
    <m/>
    <m/>
    <m/>
    <m/>
    <m/>
    <s v="Keyhani Invest AB"/>
    <n v="40312"/>
    <s v="GÖTEBORG"/>
    <s v="GÖTEBORG"/>
    <x v="5"/>
    <s v="Huvudnäring okänd"/>
  </r>
  <r>
    <n v="5591543920"/>
    <d v="2018-04-03T00:00:00"/>
    <d v="2020-09-04T00:00:00"/>
    <m/>
    <m/>
    <m/>
    <m/>
    <m/>
    <s v="Flinks Äteria AB"/>
    <n v="40439"/>
    <s v="GÖTEBORG"/>
    <s v="GÖTEBORG"/>
    <x v="5"/>
    <s v="Övriga cateringföretag"/>
  </r>
  <r>
    <n v="5591800650"/>
    <d v="2018-11-15T00:00:00"/>
    <d v="2020-09-14T00:00:00"/>
    <m/>
    <m/>
    <m/>
    <m/>
    <m/>
    <s v="PGMA Sverige AB"/>
    <n v="42655"/>
    <s v="VÄSTRA FRÖLUNDA"/>
    <s v="GÖTEBORG"/>
    <x v="5"/>
    <s v="Entreprenörer för bostadshus och andra byggnader"/>
  </r>
  <r>
    <n v="5591718456"/>
    <d v="2018-09-17T00:00:00"/>
    <d v="2020-09-10T00:00:00"/>
    <m/>
    <m/>
    <m/>
    <m/>
    <m/>
    <s v="TS Handel &amp; Konsult AB"/>
    <n v="43430"/>
    <s v="KUNGSBACKA"/>
    <s v="KUNGSBACKA"/>
    <x v="6"/>
    <s v="Övrig partihandel"/>
  </r>
  <r>
    <n v="5591859813"/>
    <d v="2018-12-14T00:00:00"/>
    <d v="2020-09-15T00:00:00"/>
    <m/>
    <m/>
    <m/>
    <m/>
    <m/>
    <s v="Never Give up ta2 AB"/>
    <n v="44431"/>
    <s v="STENUNGSUND"/>
    <s v="STENUNGSUND"/>
    <x v="5"/>
    <s v="Övriga konsumenttjänstföretag"/>
  </r>
  <r>
    <n v="5591217582"/>
    <d v="2017-08-16T00:00:00"/>
    <d v="2020-09-18T00:00:00"/>
    <m/>
    <m/>
    <m/>
    <m/>
    <m/>
    <s v="Grävmaskinisten i Herrljunga AB"/>
    <n v="44734"/>
    <s v="VÅRGÅRDA"/>
    <s v="VÅRGÅRDA"/>
    <x v="5"/>
    <s v="Firmor för mark- och grundarbeten"/>
  </r>
  <r>
    <n v="5591966345"/>
    <d v="2019-02-27T00:00:00"/>
    <d v="2020-09-07T00:00:00"/>
    <m/>
    <m/>
    <m/>
    <m/>
    <m/>
    <s v="New country AB"/>
    <n v="46233"/>
    <s v="VÄNERSBORG"/>
    <s v="VÄNERSBORG"/>
    <x v="5"/>
    <s v="Livsmedelsbutiker med brett sortiment"/>
  </r>
  <r>
    <n v="5591403208"/>
    <d v="2017-12-18T00:00:00"/>
    <d v="2020-09-09T00:00:00"/>
    <m/>
    <m/>
    <m/>
    <m/>
    <m/>
    <s v="LEET Consulting AB"/>
    <n v="50475"/>
    <s v="BORÅS"/>
    <s v="BORÅS"/>
    <x v="5"/>
    <s v="Tekniska konsultbyråer inom industriteknik"/>
  </r>
  <r>
    <n v="5592155252"/>
    <d v="2019-08-21T00:00:00"/>
    <d v="2020-09-08T00:00:00"/>
    <m/>
    <m/>
    <m/>
    <m/>
    <m/>
    <s v="Andreas Lundin Transport AB"/>
    <n v="51632"/>
    <s v="DALSJÖFORS"/>
    <s v="BORÅS"/>
    <x v="5"/>
    <s v="Åkerier"/>
  </r>
  <r>
    <n v="5592126964"/>
    <d v="2019-07-17T00:00:00"/>
    <d v="2020-09-14T00:00:00"/>
    <m/>
    <m/>
    <m/>
    <m/>
    <m/>
    <s v="Norsin Aktiebolag"/>
    <n v="60218"/>
    <s v="NORRKÖPING"/>
    <s v="NORRKÖPING"/>
    <x v="7"/>
    <s v="Konfektyrbutiker"/>
  </r>
  <r>
    <n v="5591672539"/>
    <d v="2018-08-03T00:00:00"/>
    <d v="2020-09-29T00:00:00"/>
    <m/>
    <m/>
    <m/>
    <m/>
    <m/>
    <s v="SEBASTIAN SVENSSON AB"/>
    <n v="61771"/>
    <s v="KIMSTAD"/>
    <s v="NORRKÖPING"/>
    <x v="7"/>
    <s v="Bilserviceverkstäder, ej specialiserade"/>
  </r>
  <r>
    <n v="5592498777"/>
    <d v="2020-03-26T00:00:00"/>
    <d v="2020-09-16T00:00:00"/>
    <m/>
    <m/>
    <m/>
    <m/>
    <m/>
    <s v="LEVE LOGISTIK &amp; TRANSPORT AB"/>
    <n v="72210"/>
    <s v="VÄSTERÅS"/>
    <s v="VÄSTERÅS"/>
    <x v="8"/>
    <s v="Åkerier"/>
  </r>
  <r>
    <n v="5591273700"/>
    <d v="2017-10-02T00:00:00"/>
    <d v="2020-09-01T00:00:00"/>
    <m/>
    <m/>
    <m/>
    <m/>
    <m/>
    <s v="TPAA Consult AB"/>
    <n v="72212"/>
    <s v="VÄSTERÅS"/>
    <s v="VÄSTERÅS"/>
    <x v="8"/>
    <s v="Arbetsförmedlingar och rekryteringsföretag"/>
  </r>
  <r>
    <n v="5592106545"/>
    <d v="2019-07-01T00:00:00"/>
    <d v="2020-09-23T00:00:00"/>
    <m/>
    <m/>
    <m/>
    <m/>
    <m/>
    <s v="VVS - Konsult i Mälardalen AB"/>
    <n v="73432"/>
    <s v="HALLSTAHAMMAR"/>
    <s v="HALLSTAHAMMAR"/>
    <x v="8"/>
    <s v="Tekniska konsultbyråer inom energi-, miljö- och VVS-teknik"/>
  </r>
  <r>
    <n v="5591806863"/>
    <d v="2018-11-19T00:00:00"/>
    <d v="2020-09-24T00:00:00"/>
    <m/>
    <m/>
    <m/>
    <m/>
    <m/>
    <s v="Älvkarleby Camping AB"/>
    <n v="81470"/>
    <s v="ÄLVKARLEBY"/>
    <s v="ÄLVKARLEBY"/>
    <x v="9"/>
    <s v="Campingplatser m.m."/>
  </r>
  <r>
    <n v="5592433634"/>
    <d v="2020-02-19T00:00:00"/>
    <d v="2020-09-21T00:00:00"/>
    <m/>
    <m/>
    <m/>
    <m/>
    <m/>
    <s v="Edwin Österberg Tak i Västernorrland AB"/>
    <n v="86332"/>
    <s v="SUNDSBRUK"/>
    <s v="SUNDSVALL"/>
    <x v="10"/>
    <s v="Företag för rengöring av byggnader"/>
  </r>
  <r>
    <n v="5591243265"/>
    <d v="2017-09-06T00:00:00"/>
    <d v="2020-09-10T00:00:00"/>
    <m/>
    <m/>
    <m/>
    <m/>
    <m/>
    <s v="Umeå Snacks AB"/>
    <n v="90735"/>
    <s v="UMEÅ"/>
    <s v="UMEÅ"/>
    <x v="1"/>
    <s v="Restauranger"/>
  </r>
  <r>
    <n v="5591339469"/>
    <d v="2017-11-15T00:00:00"/>
    <d v="2020-09-04T00:00:00"/>
    <m/>
    <m/>
    <m/>
    <m/>
    <m/>
    <s v="Hippokrat Läkarbemanning i Stockholm AB"/>
    <n v="10398"/>
    <s v="STOCKHOLM"/>
    <s v="STOCKHOLM"/>
    <x v="0"/>
    <s v="Personaluthyrningsföretag "/>
  </r>
  <r>
    <n v="5564833654"/>
    <d v="1994-02-22T00:00:00"/>
    <d v="2020-09-14T00:00:00"/>
    <n v="339054"/>
    <n v="551701"/>
    <n v="-0.39"/>
    <n v="128"/>
    <d v="2018-12-31T00:00:00"/>
    <s v="Markona AB"/>
    <n v="75002"/>
    <s v="UPPSALA"/>
    <s v="UPPSALA"/>
    <x v="9"/>
    <s v="Firmor för mark- och grundarbeten"/>
  </r>
  <r>
    <n v="5560170515"/>
    <d v="1919-03-06T00:00:00"/>
    <d v="2020-09-08T00:00:00"/>
    <n v="257432"/>
    <n v="204192"/>
    <n v="0.26"/>
    <n v="43"/>
    <d v="2019-12-31T00:00:00"/>
    <s v="Wmake AB"/>
    <n v="20039"/>
    <s v="MALMÖ"/>
    <s v="MALMÖ"/>
    <x v="2"/>
    <s v="Partihandel med medicinsk utrustning och apoteksvaror"/>
  </r>
  <r>
    <n v="5567170963"/>
    <d v="2006-12-07T00:00:00"/>
    <d v="2020-09-23T00:00:00"/>
    <n v="188999"/>
    <n v="347409"/>
    <n v="-0.46"/>
    <n v="90"/>
    <d v="2019-12-31T00:00:00"/>
    <s v="Ellipsen Bygg AB"/>
    <n v="60223"/>
    <s v="NORRKÖPING"/>
    <s v="NORRKÖPING"/>
    <x v="7"/>
    <s v="Entreprenörer för bostadshus och andra byggnader"/>
  </r>
  <r>
    <n v="5566764535"/>
    <d v="2005-02-16T00:00:00"/>
    <d v="2020-09-23T00:00:00"/>
    <n v="162387"/>
    <n v="73747"/>
    <n v="1.2"/>
    <n v="21"/>
    <d v="2019-04-30T00:00:00"/>
    <s v="Active Works AB"/>
    <n v="13152"/>
    <s v="NACKA STRAND"/>
    <s v="NACKA"/>
    <x v="0"/>
    <s v="Firmor för byggnadssnickeriarbeten"/>
  </r>
  <r>
    <n v="5564872207"/>
    <d v="1994-05-04T00:00:00"/>
    <d v="2020-09-02T00:00:00"/>
    <n v="79254"/>
    <n v="94187"/>
    <n v="-0.16"/>
    <n v="8"/>
    <d v="2018-12-31T00:00:00"/>
    <s v="Mistral Gruppen AB"/>
    <n v="16970"/>
    <s v="SOLNA"/>
    <s v="SOLNA"/>
    <x v="0"/>
    <s v="Firmor för byggnadssnickeriarbeten"/>
  </r>
  <r>
    <n v="5566221296"/>
    <d v="2002-02-14T00:00:00"/>
    <d v="2020-09-28T00:00:00"/>
    <n v="76111"/>
    <n v="40941"/>
    <n v="0.86"/>
    <n v="7"/>
    <d v="2018-12-31T00:00:00"/>
    <s v="FBP Bygg &amp; Produktion AB"/>
    <n v="11630"/>
    <s v="STOCKHOLM"/>
    <s v="STOCKHOLM"/>
    <x v="0"/>
    <s v="Tekniska konsultbyråer inom bygg- och anläggningsteknik"/>
  </r>
  <r>
    <n v="5568972797"/>
    <d v="2012-07-02T00:00:00"/>
    <d v="2020-09-24T00:00:00"/>
    <n v="68736"/>
    <n v="63064"/>
    <n v="0.09"/>
    <n v="65"/>
    <d v="2019-12-31T00:00:00"/>
    <s v="SVEA Sverige Group AB"/>
    <n v="46138"/>
    <s v="TROLLHÄTTAN"/>
    <s v="TROLLHÄTTAN"/>
    <x v="5"/>
    <s v="Anläggningar för sanering, efterbehandling av jord och vatten samt annan verksamhet för föroreningsbekämpning "/>
  </r>
  <r>
    <n v="5564358405"/>
    <d v="1991-10-25T00:00:00"/>
    <d v="2020-09-11T00:00:00"/>
    <n v="67666"/>
    <n v="59352"/>
    <n v="0.14000000000000001"/>
    <n v="7"/>
    <d v="2019-12-31T00:00:00"/>
    <s v="Navis Nord AB"/>
    <n v="97345"/>
    <s v="LULEÅ"/>
    <s v="LULEÅ"/>
    <x v="11"/>
    <s v="Båt- och båttillbehörshandel"/>
  </r>
  <r>
    <n v="5561633941"/>
    <d v="1972-05-02T00:00:00"/>
    <d v="2020-09-11T00:00:00"/>
    <n v="63297"/>
    <n v="57980"/>
    <n v="0.09"/>
    <n v="33"/>
    <d v="2019-12-31T00:00:00"/>
    <s v="Bodeborn Gräv Aktiebolag"/>
    <n v="27430"/>
    <s v="SKURUP"/>
    <s v="SKURUP"/>
    <x v="2"/>
    <s v="Firmor för mark- och grundarbeten"/>
  </r>
  <r>
    <n v="5568077258"/>
    <d v="2010-05-06T00:00:00"/>
    <d v="2020-09-23T00:00:00"/>
    <n v="47697"/>
    <n v="37043"/>
    <n v="0.28999999999999998"/>
    <n v="25"/>
    <d v="2018-12-31T00:00:00"/>
    <s v="Korut EU AB"/>
    <n v="11479"/>
    <s v="STOCKHOLM"/>
    <s v="STOCKHOLM"/>
    <x v="0"/>
    <s v="Firmor för byggnadssnickeriarbeten"/>
  </r>
  <r>
    <n v="5569246365"/>
    <d v="2013-03-01T00:00:00"/>
    <d v="2020-09-08T00:00:00"/>
    <n v="46467"/>
    <n v="40426"/>
    <n v="0.15"/>
    <n v="3"/>
    <d v="2018-06-30T00:00:00"/>
    <s v="BVV Bil AB"/>
    <n v="42255"/>
    <s v="HISINGS BACKA"/>
    <s v="GÖTEBORG"/>
    <x v="5"/>
    <s v="Bilserviceverkstäder, ej specialiserade"/>
  </r>
  <r>
    <n v="5565909461"/>
    <d v="2000-05-10T00:00:00"/>
    <d v="2020-09-16T00:00:00"/>
    <n v="46304"/>
    <n v="92533"/>
    <n v="-0.5"/>
    <n v="2"/>
    <d v="2019-12-31T00:00:00"/>
    <s v="a´la Carte Food Scandinavia AB"/>
    <n v="60213"/>
    <s v="NORRKÖPING"/>
    <s v="NORRKÖPING"/>
    <x v="7"/>
    <s v="Partihandel med andra livsmedel, bl.a. fisk samt skal- och blötdjur"/>
  </r>
  <r>
    <n v="5569831133"/>
    <d v="2014-09-16T00:00:00"/>
    <d v="2020-09-02T00:00:00"/>
    <n v="44400"/>
    <n v="928"/>
    <n v="46.84"/>
    <n v="4"/>
    <d v="2019-12-31T00:00:00"/>
    <s v="ASTORFI EL AB"/>
    <n v="11227"/>
    <s v="STOCKHOLM"/>
    <s v="STOCKHOLM"/>
    <x v="0"/>
    <s v="Elinstallationsfirmor"/>
  </r>
  <r>
    <n v="5564904323"/>
    <d v="1994-07-21T00:00:00"/>
    <d v="2020-09-14T00:00:00"/>
    <n v="39805"/>
    <n v="45737"/>
    <n v="-0.13"/>
    <n v="24"/>
    <d v="2019-12-31T00:00:00"/>
    <s v="Rörfixaren i Stockholm Aktiebolag"/>
    <n v="16959"/>
    <s v="SOLNA"/>
    <s v="SOLNA"/>
    <x v="0"/>
    <s v="Partihandel med VVS-varor"/>
  </r>
  <r>
    <n v="5563282911"/>
    <d v="1988-08-02T00:00:00"/>
    <d v="2020-09-10T00:00:00"/>
    <n v="35254"/>
    <n v="34155"/>
    <n v="0.03"/>
    <n v="11"/>
    <d v="2018-12-31T00:00:00"/>
    <s v="Köpbarnvagn i Karlstad AB"/>
    <n v="65221"/>
    <s v="KARLSTAD"/>
    <s v="KARLSTAD"/>
    <x v="12"/>
    <s v="Butiker med övrigt specialsortiment"/>
  </r>
  <r>
    <n v="5569415614"/>
    <d v="2013-09-05T00:00:00"/>
    <d v="2020-09-16T00:00:00"/>
    <n v="29560"/>
    <n v="49950"/>
    <n v="-0.41"/>
    <n v="0"/>
    <d v="2018-12-31T00:00:00"/>
    <s v="EUT Transport o Logistik, Sweden AB"/>
    <n v="11122"/>
    <s v="STOCKHOLM"/>
    <s v="STOCKHOLM"/>
    <x v="0"/>
    <s v="Åkerier"/>
  </r>
  <r>
    <n v="5566627336"/>
    <d v="2004-06-02T00:00:00"/>
    <d v="2020-09-11T00:00:00"/>
    <n v="26474"/>
    <n v="25298"/>
    <n v="0.05"/>
    <n v="22"/>
    <d v="2019-12-31T00:00:00"/>
    <s v="Hanssons Åkeri i Boden Aktiebolag"/>
    <n v="96138"/>
    <s v="BODEN"/>
    <s v="BODEN"/>
    <x v="11"/>
    <s v="Åkerier"/>
  </r>
  <r>
    <n v="5567085278"/>
    <d v="2006-08-16T00:00:00"/>
    <d v="2020-09-11T00:00:00"/>
    <n v="26461"/>
    <n v="28858"/>
    <n v="-0.08"/>
    <n v="38"/>
    <d v="2018-08-31T00:00:00"/>
    <s v="Zest Care Academy T&amp;S AB"/>
    <n v="13126"/>
    <s v="NACKA STRAND"/>
    <s v="NACKA"/>
    <x v="0"/>
    <s v="Personaluthyrningsföretag "/>
  </r>
  <r>
    <n v="5569680365"/>
    <d v="2014-04-09T00:00:00"/>
    <d v="2020-09-11T00:00:00"/>
    <n v="26196"/>
    <n v="21197"/>
    <n v="0.24"/>
    <n v="10"/>
    <d v="2018-12-31T00:00:00"/>
    <s v="Uppsala Teknik &amp; Konsult AB"/>
    <n v="75450"/>
    <s v="UPPSALA"/>
    <s v="UPPSALA"/>
    <x v="9"/>
    <s v="Firmor för byggnadssnickeriarbeten"/>
  </r>
  <r>
    <n v="5567560809"/>
    <d v="2008-04-16T00:00:00"/>
    <d v="2020-09-24T00:00:00"/>
    <n v="25420"/>
    <n v="22705"/>
    <n v="0.12"/>
    <n v="21"/>
    <d v="2019-12-31T00:00:00"/>
    <s v="Stefans Buss AB"/>
    <n v="40125"/>
    <s v="GÖTEBORG"/>
    <s v="GÖTEBORG"/>
    <x v="5"/>
    <s v="Charterbussföretag, bussföretag för fjärrtrafik"/>
  </r>
  <r>
    <n v="5568842636"/>
    <d v="2012-02-14T00:00:00"/>
    <d v="2020-09-28T00:00:00"/>
    <n v="23863"/>
    <n v="26535"/>
    <n v="-0.1"/>
    <n v="25"/>
    <d v="2018-12-31T00:00:00"/>
    <s v="Magic Legends AB"/>
    <n v="58222"/>
    <s v="LINKÖPING"/>
    <s v="LINKÖPING"/>
    <x v="7"/>
    <s v="Restauranger"/>
  </r>
  <r>
    <n v="5565218319"/>
    <d v="1995-07-20T00:00:00"/>
    <d v="2020-09-11T00:00:00"/>
    <n v="23744"/>
    <n v="49997"/>
    <n v="-0.53"/>
    <n v="16"/>
    <d v="2019-08-31T00:00:00"/>
    <s v="Iskällans Bygg AB"/>
    <n v="44239"/>
    <s v="KUNGÄLV"/>
    <s v="KUNGÄLV"/>
    <x v="5"/>
    <s v="Entreprenörer för bostadshus och andra byggnader"/>
  </r>
  <r>
    <n v="5566771050"/>
    <d v="2005-03-03T00:00:00"/>
    <d v="2020-09-21T00:00:00"/>
    <n v="23357"/>
    <n v="21869"/>
    <n v="7.0000000000000007E-2"/>
    <n v="5"/>
    <d v="2018-12-31T00:00:00"/>
    <s v="Envibat AB"/>
    <n v="93136"/>
    <s v="SKELLEFTEÅ"/>
    <s v="SKELLEFTEÅ"/>
    <x v="1"/>
    <s v="Tekniska konsultbyråer inom energi-, miljö- och VVS-teknik"/>
  </r>
  <r>
    <n v="5566728233"/>
    <d v="2004-12-21T00:00:00"/>
    <d v="2020-09-14T00:00:00"/>
    <n v="23013"/>
    <n v="22428"/>
    <n v="0.03"/>
    <n v="5"/>
    <d v="2019-06-30T00:00:00"/>
    <s v="NOVA TRADING AB"/>
    <n v="59623"/>
    <s v="SKÄNNINGE"/>
    <s v="MJÖLBY"/>
    <x v="7"/>
    <s v="Partihandel med sport- och fritidsartiklar"/>
  </r>
  <r>
    <n v="5590697495"/>
    <d v="2016-07-08T00:00:00"/>
    <d v="2020-09-14T00:00:00"/>
    <n v="22197"/>
    <n v="21249"/>
    <n v="0.04"/>
    <n v="4"/>
    <d v="2018-12-31T00:00:00"/>
    <s v="Blueberry Språkresor AB"/>
    <n v="11438"/>
    <s v="STOCKHOLM"/>
    <s v="STOCKHOLM"/>
    <x v="0"/>
    <s v="Researrangörer"/>
  </r>
  <r>
    <n v="5591031959"/>
    <d v="2017-03-03T00:00:00"/>
    <d v="2020-09-08T00:00:00"/>
    <n v="20304"/>
    <n v="7233"/>
    <n v="1.81"/>
    <n v="8"/>
    <d v="2018-12-31T00:00:00"/>
    <s v="13 Group AB"/>
    <n v="12530"/>
    <s v="ÄLVSJÖ"/>
    <s v="STOCKHOLM"/>
    <x v="0"/>
    <s v="Entreprenörer för bostadshus och andra byggnader"/>
  </r>
  <r>
    <n v="5569079402"/>
    <d v="2012-10-25T00:00:00"/>
    <d v="2020-09-07T00:00:00"/>
    <n v="20137"/>
    <n v="9726"/>
    <n v="1.07"/>
    <n v="10"/>
    <d v="2019-08-31T00:00:00"/>
    <s v="KRB El i Göteborg AB"/>
    <n v="42130"/>
    <s v="VÄSTRA FRÖLUNDA"/>
    <s v="GÖTEBORG"/>
    <x v="5"/>
    <s v="Elinstallationsfirmor"/>
  </r>
  <r>
    <n v="5568117542"/>
    <d v="2010-06-16T00:00:00"/>
    <d v="2020-09-28T00:00:00"/>
    <n v="19409"/>
    <n v="22894"/>
    <n v="-0.15"/>
    <n v="9"/>
    <d v="2018-12-31T00:00:00"/>
    <s v="SEML AB"/>
    <n v="30180"/>
    <s v="HALMSTAD"/>
    <s v="HALMSTAD"/>
    <x v="6"/>
    <s v="Industri för kallformning av stål"/>
  </r>
  <r>
    <n v="5564178407"/>
    <d v="1991-01-24T00:00:00"/>
    <d v="2020-09-11T00:00:00"/>
    <n v="19257"/>
    <n v="18527"/>
    <n v="0.04"/>
    <n v="7"/>
    <d v="2018-12-31T00:00:00"/>
    <s v="Roslagsgruppen AB"/>
    <n v="18323"/>
    <s v="TÄBY"/>
    <s v="TÄBY"/>
    <x v="0"/>
    <s v="Entreprenörer för bostadshus och andra byggnader"/>
  </r>
  <r>
    <n v="5590475835"/>
    <d v="2016-01-18T00:00:00"/>
    <d v="2020-09-01T00:00:00"/>
    <n v="18877"/>
    <n v="16551"/>
    <n v="0.14000000000000001"/>
    <n v="34"/>
    <d v="2019-12-31T00:00:00"/>
    <s v="Hewima Bygg AB"/>
    <n v="17675"/>
    <s v="JÄRFÄLLA"/>
    <s v="JÄRFÄLLA"/>
    <x v="0"/>
    <s v="Entreprenörer för bostadshus och andra byggnader"/>
  </r>
  <r>
    <n v="5567769954"/>
    <d v="2009-01-29T00:00:00"/>
    <d v="2020-09-08T00:00:00"/>
    <n v="18857"/>
    <n v="14211"/>
    <n v="0.33"/>
    <n v="3"/>
    <d v="2019-04-30T00:00:00"/>
    <s v="Stockholm Copperfields AB"/>
    <n v="18232"/>
    <s v="DANDERYD"/>
    <s v="DANDERYD"/>
    <x v="0"/>
    <s v="Resebyråer "/>
  </r>
  <r>
    <n v="5568801921"/>
    <d v="2012-01-10T00:00:00"/>
    <d v="2020-09-23T00:00:00"/>
    <n v="18379"/>
    <n v="27485"/>
    <n v="-0.33"/>
    <n v="5"/>
    <d v="2019-08-31T00:00:00"/>
    <s v="Mikael Eriksson Delikatesser AB"/>
    <n v="44361"/>
    <s v="STENKULLEN"/>
    <s v="LERUM"/>
    <x v="5"/>
    <s v="Livsmedelsbutiker med brett sortiment"/>
  </r>
  <r>
    <n v="5569136780"/>
    <d v="2012-12-07T00:00:00"/>
    <d v="2020-09-08T00:00:00"/>
    <n v="17997"/>
    <n v="19879"/>
    <n v="-0.09"/>
    <n v="15"/>
    <d v="2019-12-31T00:00:00"/>
    <s v="FHT konstruktion AB"/>
    <n v="18141"/>
    <s v="LIDINGÖ"/>
    <s v="LIDINGÖ"/>
    <x v="0"/>
    <s v="Firmor för byggnadssnickeriarbeten"/>
  </r>
  <r>
    <n v="5569671380"/>
    <d v="2014-04-01T00:00:00"/>
    <d v="2020-09-11T00:00:00"/>
    <n v="15089"/>
    <n v="13528"/>
    <n v="0.12"/>
    <n v="12"/>
    <d v="2019-12-31T00:00:00"/>
    <s v="JSM Entreprenad AB"/>
    <n v="41746"/>
    <s v="GÖTEBORG"/>
    <s v="GÖTEBORG"/>
    <x v="5"/>
    <s v="Åkerier"/>
  </r>
  <r>
    <n v="5568702111"/>
    <d v="2011-11-02T00:00:00"/>
    <d v="2020-09-09T00:00:00"/>
    <n v="12838"/>
    <n v="9226"/>
    <n v="0.39"/>
    <n v="7"/>
    <d v="2018-12-31T00:00:00"/>
    <s v="Christian Hermansson Bygg AB"/>
    <n v="42658"/>
    <s v="VÄSTRA FRÖLUNDA"/>
    <s v="GÖTEBORG"/>
    <x v="5"/>
    <s v="Firmor för byggnadssnickeriarbeten"/>
  </r>
  <r>
    <n v="5569386393"/>
    <d v="2013-08-06T00:00:00"/>
    <d v="2020-09-28T00:00:00"/>
    <n v="12456"/>
    <n v="2196"/>
    <n v="4.67"/>
    <n v="10"/>
    <d v="2019-12-31T00:00:00"/>
    <s v="Ninja Konsulttjänster AB"/>
    <n v="40010"/>
    <s v="GÖTEBORG"/>
    <s v="GÖTEBORG"/>
    <x v="5"/>
    <s v="Konsultbyråer avseende företags organisation"/>
  </r>
  <r>
    <n v="5569433161"/>
    <d v="2013-09-24T00:00:00"/>
    <d v="2020-09-02T00:00:00"/>
    <n v="12379"/>
    <n v="9911"/>
    <n v="0.25"/>
    <n v="5"/>
    <d v="2017-12-31T00:00:00"/>
    <s v="Ricksteam AB"/>
    <n v="17145"/>
    <s v="SOLNA"/>
    <s v="SOLNA"/>
    <x v="0"/>
    <s v="Entreprenörer för bostadshus och andra byggnader"/>
  </r>
  <r>
    <n v="5566613484"/>
    <d v="2004-04-24T00:00:00"/>
    <d v="2020-09-11T00:00:00"/>
    <n v="11922"/>
    <n v="14000"/>
    <n v="-0.15"/>
    <n v="16"/>
    <d v="2019-06-30T00:00:00"/>
    <s v="Ryds Behandlingshem AB"/>
    <n v="57521"/>
    <s v="EKSJÖ"/>
    <s v="EKSJÖ"/>
    <x v="13"/>
    <s v="Hem för barn och ungdomar med sociala problem"/>
  </r>
  <r>
    <n v="5565766010"/>
    <d v="1999-09-21T00:00:00"/>
    <d v="2020-09-14T00:00:00"/>
    <n v="11661"/>
    <n v="12924"/>
    <n v="-0.1"/>
    <n v="2"/>
    <d v="2019-12-31T00:00:00"/>
    <s v="Trippresebyrå Jönköping AB"/>
    <n v="55320"/>
    <s v="JÖNKÖPING"/>
    <s v="JÖNKÖPING"/>
    <x v="13"/>
    <s v="Resebyråer "/>
  </r>
  <r>
    <n v="5567155030"/>
    <d v="2006-11-15T00:00:00"/>
    <d v="2020-09-16T00:00:00"/>
    <n v="10826"/>
    <n v="12479"/>
    <n v="-0.13"/>
    <n v="10"/>
    <d v="2018-04-30T00:00:00"/>
    <s v="Annakarin och Roland Hägerth AB"/>
    <n v="18491"/>
    <s v="ÅKERSBERGA"/>
    <s v="ÖSTERÅKER"/>
    <x v="0"/>
    <s v="Restauranger"/>
  </r>
  <r>
    <n v="5567028278"/>
    <d v="2006-04-27T00:00:00"/>
    <d v="2020-09-11T00:00:00"/>
    <n v="10724"/>
    <n v="12640"/>
    <n v="-0.15"/>
    <n v="13"/>
    <d v="2019-08-31T00:00:00"/>
    <s v="Hotel Vidöstern Hoteldrift AB"/>
    <n v="55321"/>
    <s v="JÖNKÖPING"/>
    <s v="JÖNKÖPING"/>
    <x v="13"/>
    <s v="Hotell med restaurang "/>
  </r>
  <r>
    <n v="5590852819"/>
    <d v="2016-11-15T00:00:00"/>
    <d v="2020-09-01T00:00:00"/>
    <n v="10641"/>
    <n v="11032"/>
    <n v="-0.04"/>
    <n v="9"/>
    <d v="2018-12-31T00:00:00"/>
    <s v="Phact AB"/>
    <n v="12352"/>
    <s v="FARSTA"/>
    <s v="STOCKHOLM"/>
    <x v="0"/>
    <s v="Entreprenörer för bostadshus och andra byggnader"/>
  </r>
  <r>
    <n v="5562795434"/>
    <d v="1986-06-13T00:00:00"/>
    <d v="2020-09-25T00:00:00"/>
    <n v="10392"/>
    <n v="13470"/>
    <n v="-0.23"/>
    <n v="2"/>
    <d v="2019-12-31T00:00:00"/>
    <s v="C Å Boman´s Delikatesser Aktiebolag"/>
    <n v="79146"/>
    <s v="FALUN"/>
    <s v="FALUN"/>
    <x v="14"/>
    <s v="Partihandel med andra livsmedel, bl.a. fisk samt skal- och blötdjur"/>
  </r>
  <r>
    <n v="5567212872"/>
    <d v="2007-01-22T00:00:00"/>
    <d v="2020-09-25T00:00:00"/>
    <n v="9055"/>
    <n v="4816"/>
    <n v="0.88"/>
    <n v="5"/>
    <d v="2019-06-30T00:00:00"/>
    <s v="Zaark Technology AB"/>
    <n v="75330"/>
    <s v="UPPSALA"/>
    <s v="UPPSALA"/>
    <x v="9"/>
    <s v="Programvaruproducenter"/>
  </r>
  <r>
    <n v="5591206262"/>
    <d v="2017-07-31T00:00:00"/>
    <d v="2020-09-07T00:00:00"/>
    <n v="9000"/>
    <n v="6223"/>
    <n v="0.45"/>
    <n v="6"/>
    <d v="2019-04-30T00:00:00"/>
    <s v="Nya Vattudalens Rör AB"/>
    <n v="83335"/>
    <s v="STRÖMSUND"/>
    <s v="STRÖMSUND"/>
    <x v="15"/>
    <s v="Rörfirmor"/>
  </r>
  <r>
    <n v="5590787502"/>
    <d v="2016-10-03T00:00:00"/>
    <d v="2020-09-07T00:00:00"/>
    <n v="8032"/>
    <n v="1464"/>
    <n v="4.49"/>
    <n v="0"/>
    <d v="2018-12-31T00:00:00"/>
    <s v="Avana Care AB"/>
    <n v="21616"/>
    <s v="LIMHAMN"/>
    <s v="MALMÖ"/>
    <x v="2"/>
    <s v="Gruppbostäder o.d. för funktionshindrade personer"/>
  </r>
  <r>
    <n v="5560749722"/>
    <d v="1960-11-28T00:00:00"/>
    <d v="2020-09-09T00:00:00"/>
    <n v="7522"/>
    <n v="9218"/>
    <n v="-0.18"/>
    <n v="8"/>
    <d v="2018-12-31T00:00:00"/>
    <s v="Aktiebolaget Bodins Bageri"/>
    <n v="80222"/>
    <m/>
    <m/>
    <x v="16"/>
    <s v="Bagerier"/>
  </r>
  <r>
    <n v="5568572936"/>
    <d v="2011-06-28T00:00:00"/>
    <d v="2020-09-11T00:00:00"/>
    <n v="7428"/>
    <n v="7345"/>
    <n v="0.01"/>
    <n v="5"/>
    <d v="2019-12-31T00:00:00"/>
    <s v="Patrik Hills Bygg AB"/>
    <n v="31132"/>
    <s v="FALKENBERG"/>
    <s v="FALKENBERG"/>
    <x v="6"/>
    <s v="Firmor för byggnadssnickeriarbeten"/>
  </r>
  <r>
    <n v="5590383872"/>
    <d v="2015-12-02T00:00:00"/>
    <d v="2020-09-01T00:00:00"/>
    <n v="7246"/>
    <n v="2217"/>
    <n v="2.27"/>
    <n v="4"/>
    <d v="2018-12-31T00:00:00"/>
    <s v="Cautushomesweden AB"/>
    <n v="68533"/>
    <s v="TORSBY"/>
    <s v="TORSBY"/>
    <x v="12"/>
    <s v="Socialkontor o.d."/>
  </r>
  <r>
    <n v="5569880361"/>
    <d v="2014-10-28T00:00:00"/>
    <d v="2020-09-22T00:00:00"/>
    <n v="6666"/>
    <n v="6411"/>
    <n v="0.04"/>
    <n v="5"/>
    <d v="2018-12-31T00:00:00"/>
    <s v="Leet Bygg AB"/>
    <n v="41508"/>
    <s v="GÖTEBORG"/>
    <s v="GÖTEBORG"/>
    <x v="5"/>
    <s v="Entreprenörer för bostadshus och andra byggnader"/>
  </r>
  <r>
    <n v="5561965129"/>
    <d v="1978-02-22T00:00:00"/>
    <d v="2020-09-21T00:00:00"/>
    <n v="6423"/>
    <n v="7031"/>
    <n v="-0.09"/>
    <n v="18"/>
    <d v="2019-12-31T00:00:00"/>
    <s v="H.G. Carlsson Nöje AB"/>
    <n v="64435"/>
    <s v="TORSHÄLLA"/>
    <s v="ESKILSTUNA"/>
    <x v="17"/>
    <s v="Övriga företag inom juridik, ekonomi, vetenskap och teknik"/>
  </r>
  <r>
    <n v="5590829767"/>
    <d v="2016-11-01T00:00:00"/>
    <d v="2020-09-11T00:00:00"/>
    <n v="5866"/>
    <n v="8466"/>
    <n v="-0.31"/>
    <n v="5"/>
    <d v="2019-04-30T00:00:00"/>
    <s v="Anna Lenas Krog AB"/>
    <n v="75450"/>
    <s v="UPPSALA"/>
    <s v="UPPSALA"/>
    <x v="9"/>
    <s v="Restauranger"/>
  </r>
  <r>
    <n v="5567718910"/>
    <d v="2008-12-08T00:00:00"/>
    <d v="2020-09-21T00:00:00"/>
    <n v="5626"/>
    <n v="5118"/>
    <n v="0.1"/>
    <n v="9"/>
    <d v="2019-12-31T00:00:00"/>
    <s v="Stefan Kristoffersson Måleri AB"/>
    <n v="16931"/>
    <s v="SOLNA"/>
    <s v="SOLNA"/>
    <x v="0"/>
    <s v="Målerier "/>
  </r>
  <r>
    <n v="5590440797"/>
    <d v="2015-12-22T00:00:00"/>
    <d v="2020-09-02T00:00:00"/>
    <n v="5411"/>
    <n v="3774"/>
    <n v="0.43"/>
    <n v="7"/>
    <d v="2018-12-31T00:00:00"/>
    <s v="Fast Bemanning i Stockholm AB"/>
    <n v="11262"/>
    <s v="STOCKHOLM"/>
    <s v="STOCKHOLM"/>
    <x v="0"/>
    <s v="Personaluthyrningsföretag "/>
  </r>
  <r>
    <n v="5590865464"/>
    <d v="2016-11-23T00:00:00"/>
    <d v="2020-09-17T00:00:00"/>
    <n v="5300"/>
    <n v="4584"/>
    <n v="0.16"/>
    <n v="4"/>
    <d v="2019-12-31T00:00:00"/>
    <s v="Oclo AB"/>
    <n v="11230"/>
    <s v="STOCKHOLM"/>
    <s v="STOCKHOLM"/>
    <x v="0"/>
    <s v="Reklamfotoateljéer"/>
  </r>
  <r>
    <n v="5591846125"/>
    <d v="2018-12-10T00:00:00"/>
    <d v="2020-09-03T00:00:00"/>
    <n v="5112"/>
    <m/>
    <m/>
    <n v="2"/>
    <d v="2019-12-31T00:00:00"/>
    <s v="bilkompaniet i falun AB"/>
    <n v="79177"/>
    <s v="FALUN"/>
    <s v="FALUN"/>
    <x v="14"/>
    <s v="Handel med personbilar och lätta motorfordon"/>
  </r>
  <r>
    <n v="5590504980"/>
    <d v="2016-02-09T00:00:00"/>
    <d v="2020-09-24T00:00:00"/>
    <n v="4917"/>
    <n v="4181"/>
    <n v="0.18"/>
    <n v="4"/>
    <d v="2018-12-31T00:00:00"/>
    <s v="Pocketfresh AB"/>
    <n v="41120"/>
    <s v="GÖTEBORG"/>
    <s v="GÖTEBORG"/>
    <x v="5"/>
    <s v="Parfymaffärer"/>
  </r>
  <r>
    <n v="5569922676"/>
    <d v="2014-11-26T00:00:00"/>
    <d v="2020-09-25T00:00:00"/>
    <n v="4836"/>
    <n v="2247"/>
    <n v="1.1499999999999999"/>
    <n v="2"/>
    <d v="2018-12-31T00:00:00"/>
    <s v="Folketsfastigheter Drift och Underhåll AB"/>
    <n v="13440"/>
    <s v="GUSTAVSBERG"/>
    <s v="VÄRMDÖ"/>
    <x v="0"/>
    <s v="Fastighetsbolag, bostäder"/>
  </r>
  <r>
    <n v="5591677660"/>
    <d v="2018-08-13T00:00:00"/>
    <d v="2020-09-10T00:00:00"/>
    <n v="4769"/>
    <m/>
    <m/>
    <n v="5"/>
    <d v="2019-12-31T00:00:00"/>
    <s v="LPV Gränby AB"/>
    <n v="51996"/>
    <s v="FOTSKÄL"/>
    <s v="MARK"/>
    <x v="5"/>
    <s v="Restauranger"/>
  </r>
  <r>
    <n v="5569425753"/>
    <d v="2013-09-16T00:00:00"/>
    <d v="2020-09-25T00:00:00"/>
    <n v="4532"/>
    <n v="0"/>
    <n v="1"/>
    <n v="0"/>
    <d v="2018-12-31T00:00:00"/>
    <s v="Propio Holding AB"/>
    <n v="10359"/>
    <s v="STOCKHOLM"/>
    <s v="STOCKHOLM"/>
    <x v="0"/>
    <s v="Huvudnäring okänd"/>
  </r>
  <r>
    <n v="5567650576"/>
    <d v="2008-09-05T00:00:00"/>
    <d v="2020-09-18T00:00:00"/>
    <n v="4499"/>
    <n v="4876"/>
    <n v="-0.08"/>
    <n v="4"/>
    <d v="2019-12-31T00:00:00"/>
    <s v="Kandidathuset AB"/>
    <n v="25467"/>
    <s v="HELSINGBORG"/>
    <s v="HELSINGBORG"/>
    <x v="2"/>
    <s v="Arbetsförmedlingar och rekryteringsföretag"/>
  </r>
  <r>
    <n v="5569856973"/>
    <d v="2014-10-09T00:00:00"/>
    <d v="2020-09-10T00:00:00"/>
    <n v="4455"/>
    <n v="3470"/>
    <n v="0.28000000000000003"/>
    <n v="4"/>
    <d v="2018-11-30T00:00:00"/>
    <s v="Abu Nawas Restaurang AB"/>
    <n v="35247"/>
    <s v="VÄXJÖ"/>
    <s v="VÄXJÖ"/>
    <x v="18"/>
    <s v="Restauranger"/>
  </r>
  <r>
    <n v="5568718752"/>
    <d v="2011-11-15T00:00:00"/>
    <d v="2020-09-10T00:00:00"/>
    <n v="4320"/>
    <n v="7549"/>
    <n v="-0.43"/>
    <n v="7"/>
    <d v="2019-12-31T00:00:00"/>
    <s v="Södermalm International Preschool AB"/>
    <n v="10465"/>
    <s v="STOCKHOLM"/>
    <s v="STOCKHOLM"/>
    <x v="0"/>
    <s v="Förskolor"/>
  </r>
  <r>
    <n v="5567983837"/>
    <d v="2009-12-29T00:00:00"/>
    <d v="2020-09-14T00:00:00"/>
    <n v="4309"/>
    <n v="4235"/>
    <n v="0.02"/>
    <n v="5"/>
    <d v="2019-12-31T00:00:00"/>
    <s v="L Hammar Byggservice AB"/>
    <n v="52399"/>
    <s v="HÖKERUM"/>
    <s v="ULRICEHAMN"/>
    <x v="5"/>
    <s v="Firmor för byggnadssnickeriarbeten"/>
  </r>
  <r>
    <n v="5591700785"/>
    <d v="2018-09-04T00:00:00"/>
    <d v="2020-09-15T00:00:00"/>
    <n v="4273"/>
    <m/>
    <m/>
    <n v="6"/>
    <d v="2019-12-31T00:00:00"/>
    <s v="Kibenax AB"/>
    <n v="61165"/>
    <s v="NYKÖPING"/>
    <s v="NYKÖPING"/>
    <x v="17"/>
    <s v="Tekniska konsultbyråer inom bygg- och anläggningsteknik"/>
  </r>
  <r>
    <n v="5569057192"/>
    <d v="2012-10-03T00:00:00"/>
    <d v="2020-09-28T00:00:00"/>
    <n v="4260"/>
    <n v="5551"/>
    <n v="-0.23"/>
    <n v="7"/>
    <d v="2019-12-31T00:00:00"/>
    <s v="Kings Arms Hedemora AB"/>
    <n v="77630"/>
    <s v="HEDEMORA"/>
    <s v="HEDEMORA"/>
    <x v="14"/>
    <s v="Restauranger"/>
  </r>
  <r>
    <n v="5591090195"/>
    <d v="2017-04-18T00:00:00"/>
    <d v="2020-09-16T00:00:00"/>
    <n v="3955"/>
    <n v="642"/>
    <n v="5.16"/>
    <n v="4"/>
    <d v="2018-12-31T00:00:00"/>
    <s v="HB Sweden Transport &amp; Logistics AB"/>
    <n v="50753"/>
    <s v="BORÅS"/>
    <s v="BORÅS"/>
    <x v="5"/>
    <s v="Åkerier"/>
  </r>
  <r>
    <n v="5566554407"/>
    <d v="2004-02-02T00:00:00"/>
    <d v="2020-09-28T00:00:00"/>
    <n v="3950"/>
    <n v="0"/>
    <n v="1"/>
    <n v="4"/>
    <d v="2018-12-31T00:00:00"/>
    <s v="MSS Sportbar AB"/>
    <n v="12464"/>
    <s v="BANDHAGEN"/>
    <s v="STOCKHOLM"/>
    <x v="0"/>
    <s v="Tobaksaffärer"/>
  </r>
  <r>
    <n v="5569673014"/>
    <d v="2014-04-02T00:00:00"/>
    <d v="2020-09-02T00:00:00"/>
    <n v="3846"/>
    <n v="837"/>
    <n v="3.59"/>
    <n v="2"/>
    <d v="2018-12-31T00:00:00"/>
    <s v="Swedish Gross Company AB"/>
    <n v="75003"/>
    <s v="UPPSALA"/>
    <s v="UPPSALA"/>
    <x v="9"/>
    <s v="Entreprenörer för bostadshus och andra byggnader"/>
  </r>
  <r>
    <n v="5569400228"/>
    <d v="2013-08-23T00:00:00"/>
    <d v="2020-09-11T00:00:00"/>
    <n v="3845"/>
    <n v="5992"/>
    <n v="-0.36"/>
    <n v="2"/>
    <d v="2018-12-31T00:00:00"/>
    <s v="Pennybridge Construction AB"/>
    <n v="70227"/>
    <s v="ÖREBRO"/>
    <s v="ÖREBRO"/>
    <x v="19"/>
    <s v="Entreprenörer för bostadshus och andra byggnader"/>
  </r>
  <r>
    <n v="5569919003"/>
    <d v="2014-11-25T00:00:00"/>
    <d v="2020-09-16T00:00:00"/>
    <n v="3802"/>
    <n v="6995"/>
    <n v="-0.46"/>
    <n v="1"/>
    <d v="2018-12-31T00:00:00"/>
    <s v="Fastighetsbolaget Baltsar AB"/>
    <n v="72133"/>
    <s v="VÄSTERÅS"/>
    <s v="VÄSTERÅS"/>
    <x v="8"/>
    <s v="Fastighetsserviceföretag"/>
  </r>
  <r>
    <n v="5591152029"/>
    <d v="2017-06-12T00:00:00"/>
    <d v="2020-09-28T00:00:00"/>
    <n v="3799"/>
    <n v="0"/>
    <n v="1"/>
    <n v="0"/>
    <d v="2019-06-30T00:00:00"/>
    <s v="Boprospekt AB"/>
    <n v="10368"/>
    <s v="STOCKHOLM"/>
    <s v="STOCKHOLM"/>
    <x v="0"/>
    <s v="Konsultbyråer avseende företags organisation"/>
  </r>
  <r>
    <n v="5590140017"/>
    <d v="2015-05-15T00:00:00"/>
    <d v="2020-09-11T00:00:00"/>
    <n v="3686"/>
    <n v="4331"/>
    <n v="-0.15"/>
    <n v="0"/>
    <d v="2019-12-31T00:00:00"/>
    <s v="Leonimex Aktiebolag"/>
    <n v="23941"/>
    <s v="FALSTERBO"/>
    <s v="VELLINGE"/>
    <x v="2"/>
    <s v="Entreprenörer för bostadshus och andra byggnader"/>
  </r>
  <r>
    <n v="5590663174"/>
    <d v="2016-06-13T00:00:00"/>
    <d v="2020-09-16T00:00:00"/>
    <n v="3621"/>
    <n v="3510"/>
    <n v="0.03"/>
    <n v="3"/>
    <d v="2018-12-31T00:00:00"/>
    <s v="Tunga Gruppen i Gävle AB"/>
    <n v="80291"/>
    <s v="GÄVLE"/>
    <s v="GÄVLE"/>
    <x v="20"/>
    <s v="Bilserviceverkstäder, ej specialiserade"/>
  </r>
  <r>
    <n v="5564643830"/>
    <d v="1993-03-25T00:00:00"/>
    <d v="2020-09-23T00:00:00"/>
    <n v="3519"/>
    <n v="337"/>
    <n v="9.44"/>
    <n v="0"/>
    <d v="2017-12-31T00:00:00"/>
    <s v="SEGE Invest AB"/>
    <n v="20123"/>
    <s v="MALMÖ"/>
    <s v="MALMÖ"/>
    <x v="2"/>
    <s v="Partihandel med diverse övriga maskiner och utrustning"/>
  </r>
  <r>
    <n v="5565987905"/>
    <d v="2000-11-01T00:00:00"/>
    <d v="2020-09-24T00:00:00"/>
    <n v="3364"/>
    <n v="0"/>
    <n v="1"/>
    <n v="0"/>
    <d v="2019-04-30T00:00:00"/>
    <s v="Vargholmen Bygg AB"/>
    <n v="63108"/>
    <s v="ESKILSTUNA"/>
    <s v="ESKILSTUNA"/>
    <x v="17"/>
    <s v="Elinstallationsfirmor"/>
  </r>
  <r>
    <n v="5569691438"/>
    <d v="2014-04-17T00:00:00"/>
    <d v="2020-09-02T00:00:00"/>
    <n v="3314"/>
    <n v="3715"/>
    <n v="-0.11"/>
    <n v="2"/>
    <d v="2019-08-31T00:00:00"/>
    <s v="Sanell i Ljungby AB"/>
    <n v="34130"/>
    <s v="LJUNGBY"/>
    <s v="LJUNGBY"/>
    <x v="18"/>
    <s v="Herrklädesaffärer"/>
  </r>
  <r>
    <n v="5569258410"/>
    <d v="2013-03-13T00:00:00"/>
    <d v="2020-09-09T00:00:00"/>
    <n v="3290"/>
    <n v="4902"/>
    <n v="-0.33"/>
    <n v="3"/>
    <d v="2018-12-31T00:00:00"/>
    <s v="MTK Mälarö AB"/>
    <n v="17996"/>
    <s v="SVARTSJÖ"/>
    <s v="EKERÖ"/>
    <x v="0"/>
    <s v="Entreprenörer för bostadshus och andra byggnader"/>
  </r>
  <r>
    <n v="5590741194"/>
    <d v="2016-08-29T00:00:00"/>
    <d v="2020-09-04T00:00:00"/>
    <n v="3252"/>
    <m/>
    <m/>
    <n v="5"/>
    <d v="2017-12-31T00:00:00"/>
    <s v="Maria Haga AB"/>
    <n v="40439"/>
    <s v="GÖTEBORG"/>
    <s v="GÖTEBORG"/>
    <x v="5"/>
    <s v="Restauranger"/>
  </r>
  <r>
    <n v="5591575682"/>
    <d v="2018-05-02T00:00:00"/>
    <d v="2020-09-16T00:00:00"/>
    <n v="3242"/>
    <n v="1979"/>
    <n v="0.64"/>
    <n v="4"/>
    <d v="2019-12-31T00:00:00"/>
    <s v="Marouli i Jönköping AB"/>
    <n v="55439"/>
    <s v="JÖNKÖPING"/>
    <s v="JÖNKÖPING"/>
    <x v="13"/>
    <s v="Restauranger"/>
  </r>
  <r>
    <n v="5590637343"/>
    <d v="2016-05-23T00:00:00"/>
    <d v="2020-09-22T00:00:00"/>
    <n v="3217"/>
    <n v="3053"/>
    <n v="0.05"/>
    <n v="1"/>
    <d v="2019-05-31T00:00:00"/>
    <s v="KB-Cars AB"/>
    <n v="38292"/>
    <s v="NYBRO"/>
    <s v="NYBRO"/>
    <x v="4"/>
    <s v="Handel med personbilar och lätta motorfordon"/>
  </r>
  <r>
    <n v="5590593892"/>
    <d v="2016-04-18T00:00:00"/>
    <d v="2020-09-10T00:00:00"/>
    <n v="3116"/>
    <n v="1392"/>
    <n v="1.24"/>
    <n v="1"/>
    <d v="2018-12-31T00:00:00"/>
    <s v="SS Betongentreprenad AB"/>
    <n v="66333"/>
    <s v="SKOGHALL"/>
    <s v="HAMMARÖ"/>
    <x v="12"/>
    <s v="Diverse övriga specialiserade bygg- och anläggningsentreprenörer"/>
  </r>
  <r>
    <n v="5591136238"/>
    <d v="2017-05-29T00:00:00"/>
    <d v="2020-09-04T00:00:00"/>
    <n v="3042"/>
    <m/>
    <m/>
    <n v="4"/>
    <d v="2018-10-31T00:00:00"/>
    <s v="Tobiuo Sweden AB"/>
    <n v="17171"/>
    <s v="SOLNA"/>
    <s v="SOLNA"/>
    <x v="0"/>
    <s v="Industri för lagad mat och färdigrätter"/>
  </r>
  <r>
    <n v="5562203967"/>
    <d v="1982-09-13T00:00:00"/>
    <d v="2020-09-15T00:00:00"/>
    <n v="2951"/>
    <n v="3701"/>
    <n v="-0.2"/>
    <n v="1"/>
    <d v="2019-04-30T00:00:00"/>
    <s v="Compagniet i Sverige AB"/>
    <n v="41455"/>
    <s v="GÖTEBORG"/>
    <s v="GÖTEBORG"/>
    <x v="5"/>
    <s v="Partihandel med glas och porslin, rengöringsmedel"/>
  </r>
  <r>
    <n v="5591305015"/>
    <d v="2017-10-24T00:00:00"/>
    <d v="2020-09-09T00:00:00"/>
    <n v="2812"/>
    <n v="2914"/>
    <n v="-0.04"/>
    <n v="3"/>
    <d v="2019-12-31T00:00:00"/>
    <s v="Acaí do Brasil AB"/>
    <n v="80266"/>
    <s v="GÄVLE"/>
    <s v="GÄVLE"/>
    <x v="20"/>
    <s v="Restauranger"/>
  </r>
  <r>
    <n v="5566864905"/>
    <d v="2005-09-27T00:00:00"/>
    <d v="2020-09-09T00:00:00"/>
    <n v="2697"/>
    <n v="13148"/>
    <n v="-0.79"/>
    <n v="3"/>
    <d v="2019-12-31T00:00:00"/>
    <s v="SDNM Företagsservice AB"/>
    <n v="14742"/>
    <s v="TUMBA"/>
    <s v="BOTKYRKA"/>
    <x v="0"/>
    <s v="Flyttfirmor"/>
  </r>
  <r>
    <n v="5590240072"/>
    <d v="2015-08-25T00:00:00"/>
    <d v="2020-09-11T00:00:00"/>
    <n v="2564"/>
    <n v="964"/>
    <n v="1.66"/>
    <n v="2"/>
    <d v="2018-12-31T00:00:00"/>
    <s v="Snälla Byggaren Nazim AB"/>
    <n v="13344"/>
    <s v="SALTSJÖBADEN"/>
    <s v="NACKA"/>
    <x v="0"/>
    <s v="Entreprenörer för bostadshus och andra byggnader"/>
  </r>
  <r>
    <n v="5590516547"/>
    <d v="2016-02-18T00:00:00"/>
    <d v="2020-09-15T00:00:00"/>
    <n v="2539"/>
    <n v="3020"/>
    <n v="-0.16"/>
    <n v="2"/>
    <d v="2018-06-30T00:00:00"/>
    <s v="Zidan Business &amp; Consult AB"/>
    <n v="19445"/>
    <s v="UPPLANDS VÄSBY"/>
    <s v="UPPLANDS VÄSBY"/>
    <x v="0"/>
    <s v="Restauranger"/>
  </r>
  <r>
    <n v="5563853596"/>
    <d v="1990-03-26T00:00:00"/>
    <d v="2020-09-09T00:00:00"/>
    <n v="2532"/>
    <n v="2664"/>
    <n v="-0.05"/>
    <n v="3"/>
    <d v="2019-06-30T00:00:00"/>
    <s v="Comeditor och Partners AB"/>
    <n v="12030"/>
    <s v="STOCKHOLM"/>
    <s v="STOCKHOLM"/>
    <x v="0"/>
    <s v="Datakonsulter"/>
  </r>
  <r>
    <n v="5568412034"/>
    <d v="2011-02-08T00:00:00"/>
    <d v="2020-09-04T00:00:00"/>
    <n v="2490"/>
    <n v="0"/>
    <n v="1"/>
    <n v="1"/>
    <d v="2018-12-31T00:00:00"/>
    <s v="Lerum Metall o stål AB"/>
    <n v="33150"/>
    <s v="VÄRNAMO"/>
    <s v="VÄRNAMO"/>
    <x v="13"/>
    <s v="Datorbutiker, data- och tv-spelsbutiker"/>
  </r>
  <r>
    <n v="5590102165"/>
    <d v="2015-04-13T00:00:00"/>
    <d v="2020-09-16T00:00:00"/>
    <n v="2410"/>
    <n v="5643"/>
    <n v="-0.56999999999999995"/>
    <n v="2"/>
    <d v="2019-12-31T00:00:00"/>
    <s v="AM VS Service &amp; Installation AB"/>
    <n v="72348"/>
    <s v="VÄSTERÅS"/>
    <s v="VÄSTERÅS"/>
    <x v="8"/>
    <s v="Rörfirmor"/>
  </r>
  <r>
    <n v="5567525166"/>
    <d v="2008-02-27T00:00:00"/>
    <d v="2020-09-15T00:00:00"/>
    <n v="2400"/>
    <n v="2500"/>
    <n v="-0.04"/>
    <n v="2"/>
    <d v="2017-12-31T00:00:00"/>
    <s v="Klimathuset i Göteborg AB"/>
    <n v="42933"/>
    <s v="KULLAVIK"/>
    <s v="KUNGSBACKA"/>
    <x v="6"/>
    <s v="Partihandel med VVS-varor"/>
  </r>
  <r>
    <n v="5590226022"/>
    <d v="2015-08-12T00:00:00"/>
    <d v="2020-09-16T00:00:00"/>
    <n v="2372"/>
    <n v="3558"/>
    <n v="-0.33"/>
    <n v="3"/>
    <d v="2018-08-31T00:00:00"/>
    <s v="Taxi 222040 i Skåne AB"/>
    <n v="25442"/>
    <s v="HELSINGBORG"/>
    <s v="HELSINGBORG"/>
    <x v="2"/>
    <s v="Taxiföretag"/>
  </r>
  <r>
    <n v="5568238785"/>
    <d v="2010-11-04T00:00:00"/>
    <d v="2020-09-23T00:00:00"/>
    <n v="2311"/>
    <n v="2275"/>
    <n v="0.02"/>
    <n v="3"/>
    <d v="2019-06-30T00:00:00"/>
    <s v="Alans Coffee Company AB"/>
    <n v="41124"/>
    <s v="GÖTEBORG"/>
    <s v="GÖTEBORG"/>
    <x v="5"/>
    <s v="Restauranger"/>
  </r>
  <r>
    <n v="5568911894"/>
    <d v="2012-04-23T00:00:00"/>
    <d v="2020-09-18T00:00:00"/>
    <n v="2217"/>
    <n v="1632"/>
    <n v="0.36"/>
    <n v="5"/>
    <d v="2019-08-31T00:00:00"/>
    <s v="City Hemtjänst i Växjö AB"/>
    <n v="35242"/>
    <s v="VÄXJÖ"/>
    <s v="VÄXJÖ"/>
    <x v="18"/>
    <s v="Hemtjänst, dagcentraler o.d. för äldre "/>
  </r>
  <r>
    <n v="5590567144"/>
    <d v="2016-03-30T00:00:00"/>
    <d v="2020-09-08T00:00:00"/>
    <n v="2211"/>
    <n v="1663"/>
    <n v="0.33"/>
    <n v="2"/>
    <d v="2019-08-31T00:00:00"/>
    <s v="Walterholms Plåtslageri AB"/>
    <n v="74691"/>
    <s v="BÅLSTA"/>
    <s v="HÅBO"/>
    <x v="9"/>
    <s v="Byggnadsplåtslagerier "/>
  </r>
  <r>
    <n v="5590446422"/>
    <d v="2015-12-28T00:00:00"/>
    <d v="2020-09-08T00:00:00"/>
    <n v="2197"/>
    <n v="1099"/>
    <n v="1"/>
    <n v="0"/>
    <d v="2018-12-31T00:00:00"/>
    <s v="Varlabergs Däck AB"/>
    <n v="43439"/>
    <s v="KUNGSBACKA"/>
    <s v="KUNGSBACKA"/>
    <x v="6"/>
    <s v="Däckserviceverkstäder"/>
  </r>
  <r>
    <n v="5591569776"/>
    <d v="2018-04-25T00:00:00"/>
    <d v="2020-09-25T00:00:00"/>
    <n v="2188"/>
    <m/>
    <m/>
    <n v="0"/>
    <d v="2018-12-31T00:00:00"/>
    <s v="Vlatko Rest AB"/>
    <n v="13441"/>
    <s v="GUSTAVSBERG"/>
    <s v="VÄRMDÖ"/>
    <x v="0"/>
    <s v="Restauranger"/>
  </r>
  <r>
    <n v="5569065047"/>
    <d v="2012-10-11T00:00:00"/>
    <d v="2020-09-08T00:00:00"/>
    <n v="2180"/>
    <n v="961"/>
    <n v="1.27"/>
    <n v="0"/>
    <d v="2019-12-31T00:00:00"/>
    <s v="Foderhörnan i Hallsberg AB"/>
    <n v="69430"/>
    <s v="HALLSBERG"/>
    <s v="HALLSBERG"/>
    <x v="19"/>
    <s v="Zooaffärer"/>
  </r>
  <r>
    <n v="5590629456"/>
    <d v="2016-05-17T00:00:00"/>
    <d v="2020-09-14T00:00:00"/>
    <n v="2161"/>
    <n v="2296"/>
    <n v="-0.06"/>
    <n v="2"/>
    <d v="2019-08-31T00:00:00"/>
    <s v="Roslagens Tid AB"/>
    <n v="18430"/>
    <s v="ÅKERSBERGA"/>
    <s v="ÖSTERÅKER"/>
    <x v="0"/>
    <s v="Uraffärer"/>
  </r>
  <r>
    <n v="5591702153"/>
    <d v="2018-09-05T00:00:00"/>
    <d v="2020-09-01T00:00:00"/>
    <n v="2151"/>
    <m/>
    <m/>
    <n v="0"/>
    <d v="2019-12-31T00:00:00"/>
    <s v="Almasri Taxi AB"/>
    <n v="11631"/>
    <s v="STOCKHOLM"/>
    <s v="STOCKHOLM"/>
    <x v="0"/>
    <s v="Taxiföretag"/>
  </r>
  <r>
    <n v="5590891676"/>
    <d v="2016-12-06T00:00:00"/>
    <d v="2020-09-25T00:00:00"/>
    <n v="2133"/>
    <n v="1492"/>
    <n v="0.43"/>
    <n v="0"/>
    <d v="2019-12-31T00:00:00"/>
    <s v="NowBiz AB"/>
    <n v="13202"/>
    <s v="SALTSJÖ-BOO"/>
    <s v="NACKA"/>
    <x v="0"/>
    <s v="Konsultbyråer avseende företags organisation"/>
  </r>
  <r>
    <n v="5569893539"/>
    <d v="2014-11-05T00:00:00"/>
    <d v="2020-09-09T00:00:00"/>
    <n v="2085"/>
    <n v="1788"/>
    <n v="0.17"/>
    <n v="1"/>
    <d v="2017-12-31T00:00:00"/>
    <s v="DERI Bygg &amp; VVS AB"/>
    <n v="11221"/>
    <s v="STOCKHOLM"/>
    <s v="STOCKHOLM"/>
    <x v="0"/>
    <s v="Firmor för byggnadssnickeriarbeten"/>
  </r>
  <r>
    <n v="5566353768"/>
    <d v="2002-11-20T00:00:00"/>
    <d v="2020-09-23T00:00:00"/>
    <n v="2071"/>
    <n v="1482"/>
    <n v="0.4"/>
    <n v="2"/>
    <d v="2019-04-30T00:00:00"/>
    <s v="MG Schakt AB"/>
    <n v="12938"/>
    <s v="HÄGERSTEN"/>
    <s v="STOCKHOLM"/>
    <x v="0"/>
    <s v="Entreprenörer för bostadshus och andra byggnader"/>
  </r>
  <r>
    <n v="5590148028"/>
    <d v="2015-05-25T00:00:00"/>
    <d v="2020-09-28T00:00:00"/>
    <n v="2065"/>
    <n v="1901"/>
    <n v="0.09"/>
    <n v="3"/>
    <d v="2018-08-31T00:00:00"/>
    <s v="Lindahls Express AB"/>
    <n v="43333"/>
    <s v="PARTILLE"/>
    <s v="PARTILLE"/>
    <x v="5"/>
    <s v="Åkerier"/>
  </r>
  <r>
    <n v="5591121545"/>
    <d v="2017-05-15T00:00:00"/>
    <d v="2020-09-09T00:00:00"/>
    <n v="2021"/>
    <n v="1540"/>
    <n v="0.31"/>
    <n v="0"/>
    <d v="2018-12-31T00:00:00"/>
    <s v="EWG Flytt &amp; Städ AB"/>
    <n v="21124"/>
    <s v="MALMÖ"/>
    <s v="MALMÖ"/>
    <x v="2"/>
    <s v="Flyttfirmor"/>
  </r>
  <r>
    <n v="5591209795"/>
    <d v="2017-08-03T00:00:00"/>
    <d v="2020-09-21T00:00:00"/>
    <n v="1967"/>
    <m/>
    <m/>
    <n v="1"/>
    <d v="2018-12-31T00:00:00"/>
    <s v="Coat Distributor AB"/>
    <n v="41263"/>
    <s v="GÖTEBORG"/>
    <s v="GÖTEBORG"/>
    <x v="5"/>
    <s v="Partihandel med kemiska produkter"/>
  </r>
  <r>
    <n v="5591732606"/>
    <d v="2018-09-27T00:00:00"/>
    <d v="2020-09-24T00:00:00"/>
    <n v="1921"/>
    <m/>
    <m/>
    <n v="3"/>
    <d v="2019-06-30T00:00:00"/>
    <s v="VDT Transport AB"/>
    <n v="17402"/>
    <s v="SUNDBYBERG"/>
    <s v="SUNDBYBERG"/>
    <x v="0"/>
    <s v="Övriga serviceföretag till transport"/>
  </r>
  <r>
    <n v="5591374680"/>
    <d v="2017-12-05T00:00:00"/>
    <d v="2020-09-28T00:00:00"/>
    <n v="1913"/>
    <m/>
    <m/>
    <n v="2"/>
    <d v="2018-12-31T00:00:00"/>
    <s v="Bygg och trädgård i Linköping AB"/>
    <n v="61021"/>
    <s v="NORSHOLM"/>
    <s v="SÖDERKÖPING"/>
    <x v="7"/>
    <s v="Firmor för byggnadssnickeriarbeten"/>
  </r>
  <r>
    <n v="5590665054"/>
    <d v="2016-06-14T00:00:00"/>
    <d v="2020-09-28T00:00:00"/>
    <n v="1821"/>
    <n v="1870"/>
    <n v="-0.03"/>
    <n v="0"/>
    <d v="2018-12-31T00:00:00"/>
    <s v="Halkbanor i Sverige AB"/>
    <n v="40252"/>
    <s v="GÖTEBORG"/>
    <s v="GÖTEBORG"/>
    <x v="5"/>
    <s v="Skolor för yrkesförarutbildning"/>
  </r>
  <r>
    <n v="5566178140"/>
    <d v="2001-11-05T00:00:00"/>
    <d v="2020-09-10T00:00:00"/>
    <n v="1807"/>
    <n v="1610"/>
    <n v="0.12"/>
    <n v="2"/>
    <d v="2019-04-30T00:00:00"/>
    <s v="Hissab Värmland AB"/>
    <n v="66593"/>
    <s v="KIL"/>
    <s v="KIL"/>
    <x v="12"/>
    <s v="Industri för lyft- och godshanteringsanordningar"/>
  </r>
  <r>
    <n v="5591465306"/>
    <d v="2018-01-24T00:00:00"/>
    <d v="2020-09-11T00:00:00"/>
    <n v="1750"/>
    <m/>
    <m/>
    <n v="0"/>
    <d v="2018-12-31T00:00:00"/>
    <s v="RACE-CAP AB"/>
    <n v="72130"/>
    <s v="VÄSTERÅS"/>
    <s v="VÄSTERÅS"/>
    <x v="8"/>
    <s v="Företag för datordrifttjänster"/>
  </r>
  <r>
    <n v="5591356208"/>
    <d v="2017-11-27T00:00:00"/>
    <d v="2020-09-01T00:00:00"/>
    <n v="1743"/>
    <m/>
    <m/>
    <n v="1"/>
    <d v="2018-12-31T00:00:00"/>
    <s v="Golvvision AB"/>
    <n v="43147"/>
    <s v="MÖLNDAL"/>
    <s v="MÖLNDAL"/>
    <x v="5"/>
    <s v="Golv- och väggbeläggningsfirmor"/>
  </r>
  <r>
    <n v="5591016828"/>
    <d v="2017-02-21T00:00:00"/>
    <d v="2020-09-21T00:00:00"/>
    <n v="1734"/>
    <n v="980"/>
    <n v="0.77"/>
    <n v="0"/>
    <d v="2018-12-31T00:00:00"/>
    <s v="Badrason Aktiebolag"/>
    <n v="26143"/>
    <s v="LANDSKRONA"/>
    <s v="LANDSKRONA"/>
    <x v="2"/>
    <s v="Livsmedelsbutiker med brett sortiment"/>
  </r>
  <r>
    <n v="5565579280"/>
    <d v="1998-08-12T00:00:00"/>
    <d v="2020-09-02T00:00:00"/>
    <n v="1698"/>
    <n v="953"/>
    <n v="0.78"/>
    <n v="2"/>
    <d v="2019-06-30T00:00:00"/>
    <s v="AB Vävaren i Eskilstuna"/>
    <n v="63341"/>
    <s v="ESKILSTUNA"/>
    <s v="ESKILSTUNA"/>
    <x v="17"/>
    <s v="Restauranger"/>
  </r>
  <r>
    <n v="5569068017"/>
    <d v="2012-10-15T00:00:00"/>
    <d v="2020-09-22T00:00:00"/>
    <n v="1688"/>
    <n v="2297"/>
    <n v="-0.27"/>
    <n v="17"/>
    <d v="2018-12-31T00:00:00"/>
    <s v="Ara security sweden AB"/>
    <n v="60213"/>
    <s v="NORRKÖPING"/>
    <s v="NORRKÖPING"/>
    <x v="7"/>
    <s v="Företag för bevakning och säkerhetstjänst"/>
  </r>
  <r>
    <n v="5590175443"/>
    <d v="2015-06-17T00:00:00"/>
    <d v="2020-09-08T00:00:00"/>
    <n v="1672"/>
    <n v="1833"/>
    <n v="-0.09"/>
    <n v="1"/>
    <d v="2019-12-31T00:00:00"/>
    <s v="Vigorello AB"/>
    <n v="42246"/>
    <s v="HISINGS BACKA"/>
    <s v="GÖTEBORG"/>
    <x v="5"/>
    <s v="Bilserviceverkstäder, ej specialiserade"/>
  </r>
  <r>
    <n v="5569664823"/>
    <d v="2014-03-26T00:00:00"/>
    <d v="2020-09-10T00:00:00"/>
    <n v="1594"/>
    <n v="1621"/>
    <n v="-0.02"/>
    <n v="1"/>
    <d v="2018-12-31T00:00:00"/>
    <s v="Smörgåsakuten i Hälsingland AB"/>
    <n v="82411"/>
    <s v="HUDIKSVALL"/>
    <s v="HUDIKSVALL"/>
    <x v="20"/>
    <s v="Övriga cateringföretag"/>
  </r>
  <r>
    <n v="5563833085"/>
    <d v="1990-01-24T00:00:00"/>
    <d v="2020-09-07T00:00:00"/>
    <n v="1587"/>
    <n v="1335"/>
    <n v="0.19"/>
    <n v="0"/>
    <d v="2018-12-31T00:00:00"/>
    <s v="Taxi 1 Sunnerbo Aktiebolag"/>
    <n v="34130"/>
    <s v="LJUNGBY"/>
    <s v="LJUNGBY"/>
    <x v="18"/>
    <s v="Taxiföretag"/>
  </r>
  <r>
    <n v="5592082423"/>
    <d v="2019-06-04T00:00:00"/>
    <d v="2020-09-22T00:00:00"/>
    <n v="1560"/>
    <m/>
    <m/>
    <n v="2"/>
    <d v="2019-12-31T00:00:00"/>
    <s v="Eddas Coffee City AB"/>
    <n v="11120"/>
    <s v="STOCKHOLM"/>
    <s v="STOCKHOLM"/>
    <x v="0"/>
    <s v="Restauranger"/>
  </r>
  <r>
    <n v="5590074018"/>
    <d v="2015-03-16T00:00:00"/>
    <d v="2020-09-09T00:00:00"/>
    <n v="1524"/>
    <n v="2180"/>
    <n v="-0.3"/>
    <n v="1"/>
    <d v="2018-12-31T00:00:00"/>
    <s v="Remouve AB"/>
    <n v="43121"/>
    <s v="MÖLNDAL"/>
    <s v="MÖLNDAL"/>
    <x v="5"/>
    <s v="Entreprenörer för bostadshus och andra byggnader"/>
  </r>
  <r>
    <n v="5591715452"/>
    <d v="2018-09-14T00:00:00"/>
    <d v="2020-09-17T00:00:00"/>
    <n v="1510"/>
    <m/>
    <m/>
    <n v="5"/>
    <d v="2019-12-31T00:00:00"/>
    <s v="Svea Subs Sthlm Cityterminalen AB"/>
    <n v="55303"/>
    <s v="JÖNKÖPING"/>
    <s v="JÖNKÖPING"/>
    <x v="13"/>
    <s v="Restauranger"/>
  </r>
  <r>
    <n v="5569378093"/>
    <d v="2013-07-19T00:00:00"/>
    <d v="2020-09-24T00:00:00"/>
    <n v="1477"/>
    <n v="1428"/>
    <n v="0.03"/>
    <n v="2"/>
    <d v="2019-12-31T00:00:00"/>
    <s v="Vindra Bygg AB"/>
    <n v="34253"/>
    <s v="LÖNASHULT"/>
    <s v="ÄLMHULT"/>
    <x v="18"/>
    <s v="Tekniska konsultbyråer inom bygg- och anläggningsteknik"/>
  </r>
  <r>
    <n v="5591074363"/>
    <d v="2017-04-03T00:00:00"/>
    <d v="2020-09-28T00:00:00"/>
    <n v="1454"/>
    <m/>
    <m/>
    <n v="0"/>
    <d v="2017-12-31T00:00:00"/>
    <s v="Samako Fisk AB"/>
    <n v="29131"/>
    <s v="KRISTIANSTAD"/>
    <s v="KRISTIANSTAD"/>
    <x v="2"/>
    <s v="Ambulerande och tillfällig handel med livsmedel"/>
  </r>
  <r>
    <n v="5590309067"/>
    <d v="2015-10-16T00:00:00"/>
    <d v="2020-09-07T00:00:00"/>
    <n v="1446"/>
    <n v="736"/>
    <n v="0.96"/>
    <n v="1"/>
    <d v="2018-08-31T00:00:00"/>
    <s v="Popflash AB"/>
    <n v="85235"/>
    <s v="SUNDSVALL"/>
    <s v="SUNDSVALL"/>
    <x v="10"/>
    <s v="Utgivare av dataspel"/>
  </r>
  <r>
    <n v="5591731517"/>
    <d v="2018-09-26T00:00:00"/>
    <d v="2020-09-22T00:00:00"/>
    <n v="1427"/>
    <m/>
    <m/>
    <n v="3"/>
    <d v="2019-12-31T00:00:00"/>
    <s v="AutoFine i Örebro AB"/>
    <n v="70344"/>
    <s v="ÖREBRO"/>
    <s v="ÖREBRO"/>
    <x v="19"/>
    <s v="Bilserviceverkstäder, ej specialiserade"/>
  </r>
  <r>
    <n v="5590358288"/>
    <d v="2015-11-18T00:00:00"/>
    <d v="2020-09-15T00:00:00"/>
    <n v="1420"/>
    <m/>
    <m/>
    <n v="1"/>
    <d v="2016-10-31T00:00:00"/>
    <s v="P3B Management AB"/>
    <n v="11156"/>
    <s v="STOCKHOLM"/>
    <s v="STOCKHOLM"/>
    <x v="0"/>
    <s v="Tekniska konsultbyråer inom bygg- och anläggningsteknik"/>
  </r>
  <r>
    <n v="5591179477"/>
    <d v="2017-07-03T00:00:00"/>
    <d v="2020-09-28T00:00:00"/>
    <n v="1405"/>
    <n v="2526"/>
    <n v="-0.44"/>
    <n v="2"/>
    <d v="2020-06-30T00:00:00"/>
    <s v="Skogshöjds taxi AB"/>
    <n v="46173"/>
    <s v="TROLLHÄTTAN"/>
    <s v="TROLLHÄTTAN"/>
    <x v="5"/>
    <s v="Taxiföretag"/>
  </r>
  <r>
    <n v="5590791496"/>
    <d v="2016-10-06T00:00:00"/>
    <d v="2020-09-22T00:00:00"/>
    <n v="1389"/>
    <n v="686"/>
    <n v="1.02"/>
    <n v="1"/>
    <d v="2018-12-31T00:00:00"/>
    <s v="HS Gym &amp; Skönhet AB"/>
    <n v="66143"/>
    <s v="SÄFFLE"/>
    <s v="SÄFFLE"/>
    <x v="12"/>
    <s v="Gymanläggningar"/>
  </r>
  <r>
    <n v="5590149489"/>
    <d v="2015-05-26T00:00:00"/>
    <d v="2020-09-11T00:00:00"/>
    <n v="1387"/>
    <n v="242"/>
    <n v="4.7300000000000004"/>
    <n v="0"/>
    <d v="2017-12-31T00:00:00"/>
    <s v="Salmo Scania AB"/>
    <n v="20123"/>
    <s v="MALMÖ"/>
    <s v="MALMÖ"/>
    <x v="2"/>
    <s v="Fiskodlare, i saltvatten"/>
  </r>
  <r>
    <n v="5563012292"/>
    <d v="1987-08-21T00:00:00"/>
    <d v="2020-09-01T00:00:00"/>
    <n v="1339"/>
    <n v="1420"/>
    <n v="-0.06"/>
    <n v="3"/>
    <d v="2019-12-31T00:00:00"/>
    <s v="BraNet Sverige AB"/>
    <n v="12648"/>
    <s v="HÄGERSTEN"/>
    <s v="STOCKHOLM"/>
    <x v="0"/>
    <s v="Taxiföretag"/>
  </r>
  <r>
    <n v="5565347571"/>
    <d v="1996-10-04T00:00:00"/>
    <d v="2020-09-22T00:00:00"/>
    <n v="1286"/>
    <n v="1308"/>
    <n v="-0.02"/>
    <n v="2"/>
    <d v="2019-12-31T00:00:00"/>
    <s v="Oxens kem och skrädderi i Stockholm AB"/>
    <n v="11139"/>
    <s v="STOCKHOLM"/>
    <s v="STOCKHOLM"/>
    <x v="0"/>
    <s v="Konsumenttvätterier"/>
  </r>
  <r>
    <n v="5568872344"/>
    <d v="2012-03-09T00:00:00"/>
    <d v="2020-09-03T00:00:00"/>
    <n v="1269"/>
    <n v="0"/>
    <n v="1"/>
    <n v="0"/>
    <d v="2017-12-31T00:00:00"/>
    <s v="Avvecklingsbolaget Pomperyn AB"/>
    <n v="10138"/>
    <s v="STOCKHOLM"/>
    <s v="STOCKHOLM"/>
    <x v="0"/>
    <s v="Konsultbyråer avseende företags organisation"/>
  </r>
  <r>
    <n v="5569028003"/>
    <d v="2012-09-04T00:00:00"/>
    <d v="2020-09-25T00:00:00"/>
    <n v="1242"/>
    <n v="1391"/>
    <n v="-0.11"/>
    <n v="0"/>
    <d v="2018-12-31T00:00:00"/>
    <s v="Lanika i Stockholm AB"/>
    <n v="11438"/>
    <s v="STOCKHOLM"/>
    <s v="STOCKHOLM"/>
    <x v="0"/>
    <s v="Företag för skötsel och underhåll av grönytor"/>
  </r>
  <r>
    <n v="5562586999"/>
    <d v="1985-04-24T00:00:00"/>
    <d v="2020-09-16T00:00:00"/>
    <n v="1199"/>
    <n v="1191"/>
    <n v="0.01"/>
    <n v="1"/>
    <d v="2019-08-31T00:00:00"/>
    <s v="Mariedals Bar &amp; Cafeteria Aktiebolag"/>
    <n v="90640"/>
    <s v="UMEÅ"/>
    <s v="UMEÅ"/>
    <x v="1"/>
    <s v="Restauranger"/>
  </r>
  <r>
    <n v="5569784365"/>
    <d v="2014-07-31T00:00:00"/>
    <d v="2020-09-03T00:00:00"/>
    <n v="1137"/>
    <n v="2343"/>
    <n v="-0.51"/>
    <n v="0"/>
    <d v="2017-12-31T00:00:00"/>
    <s v="Rivans Transport AB"/>
    <n v="10393"/>
    <s v="STOCKHOLM"/>
    <s v="STOCKHOLM"/>
    <x v="0"/>
    <s v="Taxiföretag"/>
  </r>
  <r>
    <n v="5591422885"/>
    <d v="2017-12-22T00:00:00"/>
    <d v="2020-09-24T00:00:00"/>
    <n v="1123"/>
    <n v="1519"/>
    <n v="-0.26"/>
    <n v="1"/>
    <d v="2019-12-31T00:00:00"/>
    <s v="Astrid MB Aktiebolag"/>
    <n v="58224"/>
    <s v="LINKÖPING"/>
    <s v="LINKÖPING"/>
    <x v="7"/>
    <s v="Primärvårdsmottagningar med läkare m.m."/>
  </r>
  <r>
    <n v="5590205174"/>
    <d v="2015-07-13T00:00:00"/>
    <d v="2020-09-18T00:00:00"/>
    <n v="1111"/>
    <n v="1074"/>
    <n v="0.03"/>
    <n v="1"/>
    <d v="2019-10-31T00:00:00"/>
    <s v="Sydsvensk Inredningsmontage AB"/>
    <n v="55454"/>
    <s v="JÖNKÖPING"/>
    <s v="JÖNKÖPING"/>
    <x v="13"/>
    <s v="Golv- och väggbeläggningsfirmor"/>
  </r>
  <r>
    <n v="5591853444"/>
    <d v="2018-12-12T00:00:00"/>
    <d v="2020-09-28T00:00:00"/>
    <n v="1069"/>
    <m/>
    <m/>
    <n v="4"/>
    <d v="2019-12-31T00:00:00"/>
    <s v="Vbg Nordic bilvård städervice aktiebolag"/>
    <n v="43240"/>
    <s v="VARBERG"/>
    <s v="VARBERG"/>
    <x v="6"/>
    <s v="Bilserviceverkstäder, ej specialiserade"/>
  </r>
  <r>
    <n v="5569741951"/>
    <d v="2014-06-11T00:00:00"/>
    <d v="2020-09-22T00:00:00"/>
    <n v="1042"/>
    <n v="1103"/>
    <n v="-0.06"/>
    <n v="2"/>
    <d v="2018-12-31T00:00:00"/>
    <s v="Fredrik Bergqvist Entreprenad AB"/>
    <n v="38052"/>
    <s v="TIMMERNABBEN"/>
    <s v="MÖNSTERÅS"/>
    <x v="4"/>
    <s v="Firmor för mark- och grundarbeten"/>
  </r>
  <r>
    <n v="5568767403"/>
    <d v="2011-12-16T00:00:00"/>
    <d v="2020-09-23T00:00:00"/>
    <n v="1037"/>
    <n v="2760"/>
    <n v="-0.62"/>
    <n v="0"/>
    <d v="2019-12-31T00:00:00"/>
    <s v="Small Size AB"/>
    <n v="66230"/>
    <s v="ÅMÅL"/>
    <s v="ÅMÅL"/>
    <x v="5"/>
    <s v="Butiker med övrigt specialsortiment"/>
  </r>
  <r>
    <n v="5590139415"/>
    <d v="2015-05-15T00:00:00"/>
    <d v="2020-09-17T00:00:00"/>
    <n v="953"/>
    <n v="0"/>
    <n v="1"/>
    <n v="2"/>
    <d v="2019-06-30T00:00:00"/>
    <s v="Svea Subs Holding AB"/>
    <n v="55303"/>
    <s v="JÖNKÖPING"/>
    <s v="JÖNKÖPING"/>
    <x v="13"/>
    <s v="Restauranger"/>
  </r>
  <r>
    <n v="5569873242"/>
    <d v="2014-10-22T00:00:00"/>
    <d v="2020-09-21T00:00:00"/>
    <n v="930"/>
    <n v="609"/>
    <n v="0.53"/>
    <n v="1"/>
    <d v="2019-02-28T00:00:00"/>
    <s v="Voiture Atelier AB"/>
    <n v="15148"/>
    <s v="SÖDERTÄLJE"/>
    <s v="SÖDERTÄLJE"/>
    <x v="0"/>
    <s v="Taxiföretag"/>
  </r>
  <r>
    <n v="5590872932"/>
    <d v="2016-11-28T00:00:00"/>
    <d v="2020-09-11T00:00:00"/>
    <n v="925"/>
    <n v="0"/>
    <n v="1"/>
    <n v="0"/>
    <d v="2019-12-31T00:00:00"/>
    <s v="Alvikskonsulterna AB"/>
    <n v="97593"/>
    <s v="LULEÅ"/>
    <s v="LULEÅ"/>
    <x v="11"/>
    <s v="Lastbilsuthyrare"/>
  </r>
  <r>
    <n v="5568541709"/>
    <d v="2011-05-26T00:00:00"/>
    <d v="2020-09-01T00:00:00"/>
    <n v="915"/>
    <n v="961"/>
    <n v="-0.05"/>
    <n v="1"/>
    <d v="2016-12-31T00:00:00"/>
    <s v="Malins Dansstudio AB"/>
    <n v="11456"/>
    <s v="STOCKHOLM"/>
    <s v="STOCKHOLM"/>
    <x v="0"/>
    <s v="Övriga musik-, dans- och kulturskolor"/>
  </r>
  <r>
    <n v="5590417050"/>
    <d v="2015-12-15T00:00:00"/>
    <d v="2020-09-01T00:00:00"/>
    <n v="841"/>
    <n v="958"/>
    <n v="-0.12"/>
    <n v="2"/>
    <d v="2019-12-31T00:00:00"/>
    <s v="Frisörerna Burlöv Center AB"/>
    <n v="23237"/>
    <s v="ARLÖV"/>
    <s v="BURLÖV"/>
    <x v="2"/>
    <s v="Frisörsalonger"/>
  </r>
  <r>
    <n v="5566507868"/>
    <d v="2003-10-28T00:00:00"/>
    <d v="2020-09-01T00:00:00"/>
    <n v="835"/>
    <n v="4244"/>
    <n v="-0.8"/>
    <n v="1"/>
    <d v="2019-12-31T00:00:00"/>
    <s v="TT Storkök AB"/>
    <n v="26222"/>
    <s v="ÄNGELHOLM"/>
    <s v="ÄNGELHOLM"/>
    <x v="2"/>
    <s v="Partihandel med diverse övriga maskiner och utrustning"/>
  </r>
  <r>
    <n v="5566744792"/>
    <d v="2005-01-14T00:00:00"/>
    <d v="2020-09-08T00:00:00"/>
    <n v="834"/>
    <n v="519"/>
    <n v="0.61"/>
    <n v="1"/>
    <d v="2019-12-31T00:00:00"/>
    <s v="Grängesbergs lastbilscentral AB"/>
    <n v="79113"/>
    <s v="FALUN"/>
    <s v="FALUN"/>
    <x v="14"/>
    <s v="Firmor för mark- och grundarbeten"/>
  </r>
  <r>
    <n v="5590673843"/>
    <d v="2016-06-22T00:00:00"/>
    <d v="2020-09-10T00:00:00"/>
    <n v="820"/>
    <n v="131"/>
    <n v="5.26"/>
    <n v="3"/>
    <d v="2019-08-31T00:00:00"/>
    <s v="Miljöbiltvätt Nykvarn AB"/>
    <n v="15532"/>
    <s v="NYKVARN"/>
    <s v="NYKVARN"/>
    <x v="0"/>
    <s v="Bilserviceverkstäder, ej specialiserade"/>
  </r>
  <r>
    <n v="5565216396"/>
    <d v="1995-07-20T00:00:00"/>
    <d v="2020-09-22T00:00:00"/>
    <n v="789"/>
    <n v="555"/>
    <n v="0.42"/>
    <n v="1"/>
    <d v="2019-08-31T00:00:00"/>
    <s v="Rixreklam i Kållered AB"/>
    <n v="42832"/>
    <s v="KÅLLERED"/>
    <s v="MÖLNDAL"/>
    <x v="5"/>
    <s v="Diverse övrig tillverkningsindustri"/>
  </r>
  <r>
    <n v="5591197750"/>
    <d v="2017-07-18T00:00:00"/>
    <d v="2020-09-28T00:00:00"/>
    <n v="717"/>
    <m/>
    <m/>
    <n v="1"/>
    <d v="2018-07-31T00:00:00"/>
    <s v="Huddinge Bygg och Montage AB"/>
    <n v="14161"/>
    <s v="HUDDINGE"/>
    <s v="HUDDINGE"/>
    <x v="0"/>
    <s v="Firmor för byggnadssnickeriarbeten"/>
  </r>
  <r>
    <n v="5568928641"/>
    <d v="2012-05-10T00:00:00"/>
    <d v="2020-09-17T00:00:00"/>
    <n v="674"/>
    <n v="824"/>
    <n v="-0.18"/>
    <n v="0"/>
    <d v="2019-06-30T00:00:00"/>
    <s v="Distillery &amp; Spirits Of Lapland AB"/>
    <n v="93121"/>
    <s v="SKELLEFTEÅ"/>
    <s v="SKELLEFTEÅ"/>
    <x v="1"/>
    <s v="Spritdrycksindustri"/>
  </r>
  <r>
    <n v="5591371892"/>
    <d v="2017-12-04T00:00:00"/>
    <d v="2020-09-17T00:00:00"/>
    <n v="670"/>
    <n v="963"/>
    <n v="-0.3"/>
    <n v="1"/>
    <d v="2019-12-31T00:00:00"/>
    <s v="Pukaviks Köksmontering &amp; Service AB"/>
    <n v="29493"/>
    <s v="SÖLVESBORG"/>
    <s v="SÖLVESBORG"/>
    <x v="3"/>
    <s v="Firmor för byggnadssnickeriarbeten"/>
  </r>
  <r>
    <n v="5567278980"/>
    <d v="2007-04-11T00:00:00"/>
    <d v="2020-09-17T00:00:00"/>
    <n v="668"/>
    <n v="936"/>
    <n v="-0.28999999999999998"/>
    <n v="1"/>
    <d v="2020-08-31T00:00:00"/>
    <s v="G&amp;M Fjärrtaxi Aktiebolag"/>
    <n v="13834"/>
    <s v="ÄLTA"/>
    <s v="NACKA"/>
    <x v="0"/>
    <s v="Taxiföretag"/>
  </r>
  <r>
    <n v="5564451184"/>
    <d v="1992-03-16T00:00:00"/>
    <d v="2020-09-02T00:00:00"/>
    <n v="630"/>
    <n v="0"/>
    <n v="1"/>
    <n v="0"/>
    <d v="2019-04-30T00:00:00"/>
    <s v="Aliptus Aktiebolag"/>
    <n v="30238"/>
    <s v="HALMSTAD"/>
    <s v="HALMSTAD"/>
    <x v="6"/>
    <s v="Övriga fastighetsbolag"/>
  </r>
  <r>
    <n v="5591223911"/>
    <d v="2017-08-22T00:00:00"/>
    <d v="2020-09-28T00:00:00"/>
    <n v="621"/>
    <n v="6421"/>
    <n v="-0.9"/>
    <n v="1"/>
    <d v="2019-12-31T00:00:00"/>
    <s v="Hjerp Invest AB"/>
    <n v="63223"/>
    <s v="ESKILSTUNA"/>
    <s v="ESKILSTUNA"/>
    <x v="17"/>
    <s v="Telebutiker"/>
  </r>
  <r>
    <n v="5569438178"/>
    <d v="2013-09-27T00:00:00"/>
    <d v="2020-09-16T00:00:00"/>
    <n v="595"/>
    <n v="1371"/>
    <n v="-0.56999999999999995"/>
    <n v="2"/>
    <d v="2018-12-31T00:00:00"/>
    <s v="Hem &amp; Kontorstjänst i Norr AB"/>
    <n v="84196"/>
    <s v="ERIKSLUND"/>
    <s v="ÅNGE"/>
    <x v="10"/>
    <s v="Personaluthyrningsföretag "/>
  </r>
  <r>
    <n v="5565078945"/>
    <d v="1995-01-31T00:00:00"/>
    <d v="2020-09-01T00:00:00"/>
    <n v="552"/>
    <n v="889"/>
    <n v="-0.38"/>
    <n v="2"/>
    <d v="2018-12-31T00:00:00"/>
    <s v="Screen Extrem Stockholm AB"/>
    <n v="14553"/>
    <s v="NORSBORG"/>
    <s v="BOTKYRKA"/>
    <x v="0"/>
    <s v="Boktryckerier, övriga tryckerier"/>
  </r>
  <r>
    <n v="5591097596"/>
    <d v="2017-04-24T00:00:00"/>
    <d v="2020-09-17T00:00:00"/>
    <n v="473"/>
    <n v="743"/>
    <n v="-0.36"/>
    <n v="0"/>
    <d v="2019-03-31T00:00:00"/>
    <s v="Anthrowise AB"/>
    <n v="41315"/>
    <s v="GÖTEBORG"/>
    <s v="GÖTEBORG"/>
    <x v="5"/>
    <s v="Andra firmor för slutbehandling av byggnader"/>
  </r>
  <r>
    <n v="5591570956"/>
    <d v="2018-04-26T00:00:00"/>
    <d v="2020-09-29T00:00:00"/>
    <n v="471"/>
    <m/>
    <m/>
    <n v="0"/>
    <d v="2019-04-30T00:00:00"/>
    <s v="Venczel Design AB"/>
    <n v="29340"/>
    <s v="OLOFSTRÖM"/>
    <s v="OLOFSTRÖM"/>
    <x v="3"/>
    <s v="Industri- och produktdesignföretag"/>
  </r>
  <r>
    <n v="5590562855"/>
    <d v="2016-03-23T00:00:00"/>
    <d v="2020-09-22T00:00:00"/>
    <n v="462"/>
    <n v="0"/>
    <n v="1"/>
    <n v="0"/>
    <d v="2019-08-31T00:00:00"/>
    <s v="WELL BRF 2.0 Holding AB"/>
    <n v="28146"/>
    <s v="TORMESTORP"/>
    <s v="HÄSSLEHOLM"/>
    <x v="2"/>
    <s v="Huvudnäring okänd"/>
  </r>
  <r>
    <n v="5590303789"/>
    <d v="2015-10-14T00:00:00"/>
    <d v="2020-09-02T00:00:00"/>
    <n v="457"/>
    <n v="559"/>
    <n v="-0.18"/>
    <n v="0"/>
    <d v="2017-12-31T00:00:00"/>
    <s v="Bygg och Konsult i Limhamn AB"/>
    <n v="21135"/>
    <s v="MALMÖ"/>
    <s v="MALMÖ"/>
    <x v="2"/>
    <s v="Entreprenörer för bostadshus och andra byggnader"/>
  </r>
  <r>
    <n v="5590783485"/>
    <d v="2016-09-30T00:00:00"/>
    <d v="2020-09-17T00:00:00"/>
    <n v="453"/>
    <m/>
    <m/>
    <n v="0"/>
    <d v="2017-08-31T00:00:00"/>
    <s v="Lundakitchen AB"/>
    <n v="22223"/>
    <s v="LUND"/>
    <s v="LUND"/>
    <x v="2"/>
    <s v="Restauranger"/>
  </r>
  <r>
    <n v="5564972205"/>
    <d v="1994-11-01T00:00:00"/>
    <d v="2020-09-21T00:00:00"/>
    <n v="450"/>
    <n v="491"/>
    <n v="-0.08"/>
    <n v="0"/>
    <d v="2019-06-30T00:00:00"/>
    <s v="Antonio Tengvall i HBG Aktiebolag"/>
    <n v="25223"/>
    <s v="HELSINGBORG"/>
    <s v="HELSINGBORG"/>
    <x v="2"/>
    <s v="Affärer för herr-, dam- och barnkläder, blandat"/>
  </r>
  <r>
    <n v="5569065567"/>
    <d v="2012-10-11T00:00:00"/>
    <d v="2020-09-22T00:00:00"/>
    <n v="440"/>
    <n v="6834"/>
    <n v="-0.94"/>
    <n v="5"/>
    <d v="2019-08-31T00:00:00"/>
    <s v="Well Fastighetsutveckling AB"/>
    <n v="28146"/>
    <s v="TORMESTORP"/>
    <s v="HÄSSLEHOLM"/>
    <x v="2"/>
    <s v="Konsultbyråer avseende företags organisation"/>
  </r>
  <r>
    <n v="5569776684"/>
    <d v="2014-07-14T00:00:00"/>
    <d v="2020-09-11T00:00:00"/>
    <n v="420"/>
    <n v="10478"/>
    <n v="-0.96"/>
    <n v="2"/>
    <d v="2019-06-30T00:00:00"/>
    <s v="Assistans Året Om Sverige AB"/>
    <n v="20031"/>
    <s v="MALMÖ"/>
    <s v="MALMÖ"/>
    <x v="2"/>
    <s v="Hemtjänst, dagcentraler, personlig assistans o.d. för funktionshindrade personer"/>
  </r>
  <r>
    <n v="5569850794"/>
    <d v="2014-10-02T00:00:00"/>
    <d v="2020-09-23T00:00:00"/>
    <n v="400"/>
    <n v="424"/>
    <n v="-0.06"/>
    <n v="1"/>
    <d v="2019-10-31T00:00:00"/>
    <s v="First Transport logistics i Malmö AB"/>
    <n v="20061"/>
    <s v="LIMHAMN"/>
    <s v="MALMÖ"/>
    <x v="2"/>
    <s v="Taxiföretag"/>
  </r>
  <r>
    <n v="5565492476"/>
    <d v="1998-01-30T00:00:00"/>
    <d v="2020-09-22T00:00:00"/>
    <n v="397"/>
    <n v="232"/>
    <n v="0.71"/>
    <n v="1"/>
    <d v="2018-12-31T00:00:00"/>
    <s v="Arawan Service AB"/>
    <n v="75149"/>
    <s v="UPPSALA"/>
    <s v="UPPSALA"/>
    <x v="9"/>
    <s v="Restauranger"/>
  </r>
  <r>
    <n v="5569213969"/>
    <d v="2013-02-04T00:00:00"/>
    <d v="2020-09-14T00:00:00"/>
    <n v="365"/>
    <n v="293"/>
    <n v="0.25"/>
    <n v="1"/>
    <d v="2019-12-31T00:00:00"/>
    <s v="Complete Besiktningstjänster AB"/>
    <n v="11431"/>
    <s v="STOCKHOLM"/>
    <s v="STOCKHOLM"/>
    <x v="0"/>
    <s v="Andra serviceföretag till försäkrings- och pensionsfondsverksamhet"/>
  </r>
  <r>
    <n v="5566197363"/>
    <d v="2002-01-07T00:00:00"/>
    <d v="2020-09-10T00:00:00"/>
    <n v="360"/>
    <n v="314"/>
    <n v="0.15"/>
    <n v="1"/>
    <d v="2018-06-30T00:00:00"/>
    <s v="R2C Service AB"/>
    <n v="72353"/>
    <s v="VÄSTERÅS"/>
    <s v="VÄSTERÅS"/>
    <x v="8"/>
    <s v="Konsultbyråer avseende företags organisation"/>
  </r>
  <r>
    <n v="5591111652"/>
    <d v="2017-05-05T00:00:00"/>
    <d v="2020-09-01T00:00:00"/>
    <n v="349"/>
    <m/>
    <m/>
    <n v="1"/>
    <d v="2017-12-31T00:00:00"/>
    <s v="Layali Ishtar AB"/>
    <n v="70142"/>
    <s v="ÖREBRO"/>
    <s v="ÖREBRO"/>
    <x v="19"/>
    <s v="Restauranger"/>
  </r>
  <r>
    <n v="5569285280"/>
    <d v="2013-04-11T00:00:00"/>
    <d v="2020-09-08T00:00:00"/>
    <n v="340"/>
    <n v="440"/>
    <n v="-0.23"/>
    <n v="0"/>
    <d v="2018-12-31T00:00:00"/>
    <s v="Snowpeak AB"/>
    <n v="12835"/>
    <s v="SKARPNÄCK"/>
    <s v="STOCKHOLM"/>
    <x v="0"/>
    <s v="Datakonsulter"/>
  </r>
  <r>
    <n v="5567676126"/>
    <d v="2008-10-15T00:00:00"/>
    <d v="2020-09-14T00:00:00"/>
    <n v="335"/>
    <n v="744"/>
    <n v="-0.55000000000000004"/>
    <n v="0"/>
    <d v="2018-12-31T00:00:00"/>
    <s v="SPS Laboratories AB"/>
    <n v="45231"/>
    <s v="STRÖMSTAD"/>
    <s v="STRÖMSTAD"/>
    <x v="5"/>
    <s v="Partihandel med andra livsmedel, bl.a. fisk samt skal- och blötdjur"/>
  </r>
  <r>
    <n v="5569482192"/>
    <d v="2013-11-07T00:00:00"/>
    <d v="2020-09-10T00:00:00"/>
    <n v="318"/>
    <n v="656"/>
    <n v="-0.52"/>
    <n v="1"/>
    <d v="2018-12-31T00:00:00"/>
    <s v="Svensk Exekutiv Service (SES) AB"/>
    <n v="10249"/>
    <s v="STOCKHOLM"/>
    <s v="STOCKHOLM"/>
    <x v="0"/>
    <s v="Övriga serviceföretag till transport"/>
  </r>
  <r>
    <n v="5591002711"/>
    <d v="2017-02-10T00:00:00"/>
    <d v="2020-09-23T00:00:00"/>
    <n v="315"/>
    <n v="663"/>
    <n v="-0.52"/>
    <n v="1"/>
    <d v="2020-01-31T00:00:00"/>
    <s v="The Art of Solutions AB"/>
    <n v="12433"/>
    <s v="BANDHAGEN"/>
    <s v="STOCKHOLM"/>
    <x v="0"/>
    <s v="Arbetsförmedlingar och rekryteringsföretag"/>
  </r>
  <r>
    <n v="5591169924"/>
    <d v="2017-06-28T00:00:00"/>
    <d v="2020-09-16T00:00:00"/>
    <n v="312"/>
    <n v="662"/>
    <n v="-0.53"/>
    <n v="2"/>
    <d v="2019-12-31T00:00:00"/>
    <s v="ARTBY AB"/>
    <n v="90326"/>
    <s v="UMEÅ"/>
    <s v="UMEÅ"/>
    <x v="1"/>
    <s v="Industri- och produktdesignföretag"/>
  </r>
  <r>
    <n v="5591575443"/>
    <d v="2018-05-01T00:00:00"/>
    <d v="2020-09-04T00:00:00"/>
    <n v="307"/>
    <m/>
    <m/>
    <n v="1"/>
    <d v="2018-12-31T00:00:00"/>
    <s v="MIEH AB"/>
    <n v="44271"/>
    <s v="KÄRNA"/>
    <s v="KUNGÄLV"/>
    <x v="5"/>
    <s v="Industri för metalltrådvaror, kedjor och fjädrar"/>
  </r>
  <r>
    <n v="5590770698"/>
    <d v="2016-09-21T00:00:00"/>
    <d v="2020-09-10T00:00:00"/>
    <n v="300"/>
    <n v="0"/>
    <n v="1"/>
    <n v="0"/>
    <d v="2018-12-31T00:00:00"/>
    <s v="NORD Nordic Retail &amp; Distribution                 Holding AB (publ)"/>
    <n v="11411"/>
    <s v="STOCKHOLM"/>
    <s v="STOCKHOLM"/>
    <x v="0"/>
    <s v="Konsultbyråer avseende företags organisation"/>
  </r>
  <r>
    <n v="5569327322"/>
    <d v="2013-05-24T00:00:00"/>
    <d v="2020-09-08T00:00:00"/>
    <n v="290"/>
    <n v="3"/>
    <n v="95.67"/>
    <n v="0"/>
    <d v="2018-12-31T00:00:00"/>
    <s v="VG Bar/Kök AB"/>
    <n v="14343"/>
    <s v="VÅRBY"/>
    <s v="HUDDINGE"/>
    <x v="0"/>
    <s v="Restauranger"/>
  </r>
  <r>
    <n v="5569643280"/>
    <d v="2014-03-06T00:00:00"/>
    <d v="2020-09-18T00:00:00"/>
    <n v="287"/>
    <n v="358"/>
    <n v="-0.2"/>
    <n v="1"/>
    <d v="2019-12-31T00:00:00"/>
    <s v="Brynäs 24 AB"/>
    <n v="80310"/>
    <s v="GÄVLE"/>
    <s v="GÄVLE"/>
    <x v="20"/>
    <s v="Taxiföretag"/>
  </r>
  <r>
    <n v="5568492291"/>
    <d v="2011-04-11T00:00:00"/>
    <d v="2020-09-16T00:00:00"/>
    <n v="286"/>
    <n v="9109"/>
    <n v="-0.97"/>
    <n v="0"/>
    <d v="2018-12-31T00:00:00"/>
    <s v="Polybiocept Aktiebolag"/>
    <n v="18131"/>
    <s v="LIDINGÖ"/>
    <s v="LIDINGÖ"/>
    <x v="0"/>
    <s v="Andra naturvetenskapliga och tekniska FoU-institutioner"/>
  </r>
  <r>
    <n v="5591653141"/>
    <d v="2018-07-09T00:00:00"/>
    <d v="2020-09-11T00:00:00"/>
    <n v="284"/>
    <m/>
    <m/>
    <n v="0"/>
    <d v="2019-12-31T00:00:00"/>
    <s v="Norrköping Studio AB"/>
    <n v="60234"/>
    <s v="NORRKÖPING"/>
    <s v="NORRKÖPING"/>
    <x v="7"/>
    <s v="Teater- och konserthusföretag o.d."/>
  </r>
  <r>
    <n v="5569970634"/>
    <d v="2014-12-17T00:00:00"/>
    <d v="2020-09-08T00:00:00"/>
    <n v="281"/>
    <n v="766"/>
    <n v="-0.63"/>
    <n v="0"/>
    <d v="2019-12-31T00:00:00"/>
    <s v="JE trading AB"/>
    <n v="70204"/>
    <s v="ÖREBRO"/>
    <s v="ÖREBRO"/>
    <x v="19"/>
    <s v="Partihandel med diverse övriga maskiner och utrustning"/>
  </r>
  <r>
    <n v="5568256241"/>
    <d v="2010-11-16T00:00:00"/>
    <d v="2020-09-08T00:00:00"/>
    <n v="270"/>
    <n v="92"/>
    <n v="1.93"/>
    <n v="0"/>
    <d v="2019-12-31T00:00:00"/>
    <s v="FBV Bilhandel AB"/>
    <n v="71594"/>
    <s v="ODENSBACKEN"/>
    <s v="ÖREBRO"/>
    <x v="19"/>
    <s v="Handel med personbilar och lätta motorfordon"/>
  </r>
  <r>
    <n v="5591967293"/>
    <d v="2019-02-28T00:00:00"/>
    <d v="2020-09-11T00:00:00"/>
    <n v="269"/>
    <m/>
    <m/>
    <n v="0"/>
    <d v="2019-12-31T00:00:00"/>
    <s v="Upplands Trädgårdsprodukter AB"/>
    <n v="81595"/>
    <s v="MÅNKARBO"/>
    <s v="TIERP"/>
    <x v="9"/>
    <s v="Partihandel med frukt och grönsaker"/>
  </r>
  <r>
    <n v="5565826699"/>
    <d v="2000-01-27T00:00:00"/>
    <d v="2020-09-24T00:00:00"/>
    <n v="268"/>
    <n v="475"/>
    <n v="-0.44"/>
    <n v="0"/>
    <d v="2019-12-31T00:00:00"/>
    <s v="Samtal i Jönköping AB"/>
    <n v="55337"/>
    <s v="JÖNKÖPING"/>
    <s v="JÖNKÖPING"/>
    <x v="13"/>
    <s v="Övrig partihandel"/>
  </r>
  <r>
    <n v="5569101701"/>
    <d v="2012-11-12T00:00:00"/>
    <d v="2020-09-25T00:00:00"/>
    <n v="258"/>
    <n v="285"/>
    <n v="-0.09"/>
    <n v="2"/>
    <d v="2019-12-31T00:00:00"/>
    <s v="Hilma på Rådstugugatan AB"/>
    <n v="60224"/>
    <s v="NORRKÖPING"/>
    <s v="NORRKÖPING"/>
    <x v="7"/>
    <s v="Frisörsalonger"/>
  </r>
  <r>
    <n v="5590961560"/>
    <d v="2017-01-04T00:00:00"/>
    <d v="2020-09-01T00:00:00"/>
    <n v="256"/>
    <n v="495"/>
    <n v="-0.48"/>
    <n v="0"/>
    <d v="2019-12-31T00:00:00"/>
    <s v="Perfect Mindset Sweden AB"/>
    <n v="13762"/>
    <s v="JORDBRO"/>
    <s v="HANINGE"/>
    <x v="0"/>
    <s v="Konsultbyråer avseende företags organisation"/>
  </r>
  <r>
    <n v="5568879091"/>
    <d v="2012-03-16T00:00:00"/>
    <d v="2020-09-22T00:00:00"/>
    <n v="211"/>
    <n v="226"/>
    <n v="-7.0000000000000007E-2"/>
    <n v="0"/>
    <d v="2019-06-30T00:00:00"/>
    <s v="J and J AB"/>
    <n v="73249"/>
    <s v="ARBOGA"/>
    <s v="ARBOGA"/>
    <x v="8"/>
    <s v="Livsmedelsbutiker med brett sortiment"/>
  </r>
  <r>
    <n v="5591634778"/>
    <d v="2018-06-26T00:00:00"/>
    <d v="2020-09-28T00:00:00"/>
    <n v="195"/>
    <m/>
    <m/>
    <n v="1"/>
    <d v="2019-04-30T00:00:00"/>
    <s v="A/K NILSSONS MARK &amp; MASKIN ENTREPRENAD AB"/>
    <n v="95591"/>
    <s v="RÅNEÅ"/>
    <s v="LULEÅ"/>
    <x v="11"/>
    <s v="Firmor för mark- och grundarbeten"/>
  </r>
  <r>
    <n v="5563271450"/>
    <d v="1988-06-17T00:00:00"/>
    <d v="2020-09-22T00:00:00"/>
    <n v="192"/>
    <n v="750"/>
    <n v="-0.74"/>
    <n v="1"/>
    <d v="2019-06-30T00:00:00"/>
    <s v="Kumlaby Lantbruks Aktiebolag"/>
    <n v="57496"/>
    <s v="VETLANDA"/>
    <s v="VETLANDA"/>
    <x v="13"/>
    <s v="Mjölkproducenter "/>
  </r>
  <r>
    <n v="5590585559"/>
    <d v="2016-04-13T00:00:00"/>
    <d v="2020-09-07T00:00:00"/>
    <n v="163"/>
    <n v="44"/>
    <n v="2.7"/>
    <n v="0"/>
    <d v="2018-12-31T00:00:00"/>
    <s v="Henry Morey AB"/>
    <n v="41321"/>
    <s v="GÖTEBORG"/>
    <s v="GÖTEBORG"/>
    <x v="5"/>
    <s v="Postorderhandel och detaljhandel på Internet med brett sortiment"/>
  </r>
  <r>
    <n v="5566016290"/>
    <d v="2000-12-15T00:00:00"/>
    <d v="2020-09-28T00:00:00"/>
    <n v="163"/>
    <n v="232"/>
    <n v="-0.3"/>
    <n v="0"/>
    <d v="2019-12-31T00:00:00"/>
    <s v="Engwik Antik och Design AB"/>
    <n v="64530"/>
    <s v="STRÄNGNÄS"/>
    <s v="STRÄNGNÄS"/>
    <x v="17"/>
    <s v="Antikvitetsaffärer och antikvariat"/>
  </r>
  <r>
    <n v="5568439409"/>
    <d v="2011-03-01T00:00:00"/>
    <d v="2020-09-03T00:00:00"/>
    <n v="162"/>
    <n v="195"/>
    <n v="-0.17"/>
    <n v="0"/>
    <d v="2017-12-31T00:00:00"/>
    <s v="Broadpeak Sustainable AB"/>
    <n v="10221"/>
    <s v="STOCKHOLM"/>
    <s v="STOCKHOLM"/>
    <x v="0"/>
    <s v="Icke specialiserad partihandel med livsmedel, drycker och tobak"/>
  </r>
  <r>
    <n v="5566448022"/>
    <d v="2003-06-12T00:00:00"/>
    <d v="2020-09-14T00:00:00"/>
    <n v="160"/>
    <n v="2481"/>
    <n v="-0.94"/>
    <n v="0"/>
    <d v="2018-12-31T00:00:00"/>
    <s v="Tre Pe Holding AB"/>
    <n v="72132"/>
    <s v="VÄSTERÅS"/>
    <s v="VÄSTERÅS"/>
    <x v="8"/>
    <s v="Verktygs- och redskapsindustri"/>
  </r>
  <r>
    <n v="5568321383"/>
    <d v="2010-12-14T00:00:00"/>
    <d v="2020-09-16T00:00:00"/>
    <n v="158"/>
    <n v="174"/>
    <n v="-0.09"/>
    <n v="1"/>
    <d v="2019-04-30T00:00:00"/>
    <s v="Tomas Englund AB"/>
    <n v="86035"/>
    <s v="SÖRÅKER"/>
    <s v="HÄRNÖSAND"/>
    <x v="10"/>
    <s v="Firmor för byggnadssnickeriarbeten"/>
  </r>
  <r>
    <n v="5591863310"/>
    <d v="2018-12-17T00:00:00"/>
    <d v="2020-09-28T00:00:00"/>
    <n v="146"/>
    <m/>
    <m/>
    <n v="0"/>
    <d v="2019-12-31T00:00:00"/>
    <s v="PS Body Evolution AB"/>
    <n v="42347"/>
    <s v="TORSLANDA"/>
    <s v="GÖTEBORG"/>
    <x v="5"/>
    <s v="Gymanläggningar"/>
  </r>
  <r>
    <n v="5591080543"/>
    <d v="2017-04-06T00:00:00"/>
    <d v="2020-09-28T00:00:00"/>
    <n v="125"/>
    <m/>
    <m/>
    <n v="0"/>
    <d v="2017-12-31T00:00:00"/>
    <s v="Nordik P Bygg AB"/>
    <n v="41701"/>
    <s v="GÖTEBORG"/>
    <s v="GÖTEBORG"/>
    <x v="5"/>
    <s v="Firmor för byggnadssnickeriarbeten"/>
  </r>
  <r>
    <n v="5567478614"/>
    <d v="2008-01-02T00:00:00"/>
    <d v="2020-09-02T00:00:00"/>
    <n v="125"/>
    <n v="222"/>
    <n v="-0.44"/>
    <n v="0"/>
    <d v="2018-12-31T00:00:00"/>
    <s v="Kirillius AB"/>
    <n v="97236"/>
    <s v="LULEÅ"/>
    <s v="LULEÅ"/>
    <x v="11"/>
    <s v="Huvudnäring okänd"/>
  </r>
  <r>
    <n v="5591276117"/>
    <d v="2017-10-02T00:00:00"/>
    <d v="2020-09-01T00:00:00"/>
    <n v="116"/>
    <n v="90"/>
    <n v="0.28999999999999998"/>
    <n v="0"/>
    <d v="2019-06-30T00:00:00"/>
    <s v="Conkali AB"/>
    <n v="41717"/>
    <s v="GÖTEBORG"/>
    <s v="GÖTEBORG"/>
    <x v="5"/>
    <s v="Fastighetsbolag, andra lokaler"/>
  </r>
  <r>
    <n v="5591641682"/>
    <d v="2018-07-02T00:00:00"/>
    <d v="2020-09-04T00:00:00"/>
    <n v="113"/>
    <m/>
    <m/>
    <n v="0"/>
    <d v="2019-08-31T00:00:00"/>
    <s v="Koohyar AB"/>
    <n v="55321"/>
    <s v="JÖNKÖPING"/>
    <s v="JÖNKÖPING"/>
    <x v="13"/>
    <s v="Restauranger"/>
  </r>
  <r>
    <n v="5569785651"/>
    <d v="2014-08-01T00:00:00"/>
    <d v="2020-09-24T00:00:00"/>
    <n v="112"/>
    <n v="3367"/>
    <n v="-0.97"/>
    <n v="0"/>
    <d v="2019-12-31T00:00:00"/>
    <s v="Thörnroos Byggservice Tyresö AB"/>
    <n v="11324"/>
    <s v="STOCKHOLM"/>
    <s v="STOCKHOLM"/>
    <x v="0"/>
    <s v="Entreprenörer för bostadshus och andra byggnader"/>
  </r>
  <r>
    <n v="5564766912"/>
    <d v="1993-11-12T00:00:00"/>
    <d v="2020-09-14T00:00:00"/>
    <n v="108"/>
    <n v="156"/>
    <n v="-0.31"/>
    <n v="1"/>
    <d v="2019-04-30T00:00:00"/>
    <s v="Sonny Tjärnlund AB"/>
    <n v="79134"/>
    <s v="FALUN"/>
    <s v="FALUN"/>
    <x v="14"/>
    <s v="Campingplatser m.m."/>
  </r>
  <r>
    <n v="5591100937"/>
    <d v="2017-04-26T00:00:00"/>
    <d v="2020-09-29T00:00:00"/>
    <n v="106"/>
    <n v="100"/>
    <n v="0.06"/>
    <n v="0"/>
    <d v="2019-12-31T00:00:00"/>
    <s v="Zerphentine AB"/>
    <n v="75319"/>
    <s v="UPPSALA"/>
    <s v="UPPSALA"/>
    <x v="9"/>
    <s v="Postorderhandel och detaljhandel på Internet med bosättningsvaror"/>
  </r>
  <r>
    <n v="5590108832"/>
    <d v="2015-04-17T00:00:00"/>
    <d v="2020-09-11T00:00:00"/>
    <n v="87"/>
    <n v="0"/>
    <n v="1"/>
    <n v="0"/>
    <d v="2019-04-30T00:00:00"/>
    <s v="Rami Home AB"/>
    <n v="20039"/>
    <s v="MALMÖ"/>
    <s v="MALMÖ"/>
    <x v="2"/>
    <s v="Handel med egna fastigheter"/>
  </r>
  <r>
    <n v="5591912760"/>
    <d v="2019-01-15T00:00:00"/>
    <d v="2020-09-14T00:00:00"/>
    <n v="72"/>
    <m/>
    <m/>
    <n v="2"/>
    <d v="2019-12-31T00:00:00"/>
    <s v="Bookself AB"/>
    <n v="11667"/>
    <s v="STOCKHOLM"/>
    <s v="STOCKHOLM"/>
    <x v="0"/>
    <s v="Programvaruproducenter"/>
  </r>
  <r>
    <n v="5569813354"/>
    <d v="2014-09-01T00:00:00"/>
    <d v="2020-09-01T00:00:00"/>
    <n v="64"/>
    <n v="2918"/>
    <n v="-0.98"/>
    <n v="0"/>
    <d v="2018-04-30T00:00:00"/>
    <s v="STARKEN AB"/>
    <n v="16868"/>
    <s v="BROMMA"/>
    <s v="STOCKHOLM"/>
    <x v="0"/>
    <s v="Livsmedelsbutiker med brett sortiment"/>
  </r>
  <r>
    <n v="5590862230"/>
    <d v="2016-11-21T00:00:00"/>
    <d v="2020-09-11T00:00:00"/>
    <n v="53"/>
    <n v="173"/>
    <n v="-0.69"/>
    <n v="0"/>
    <d v="2018-12-31T00:00:00"/>
    <s v="EntreprenadMasen i Sverige AB"/>
    <n v="10139"/>
    <s v="STOCKHOLM"/>
    <s v="STOCKHOLM"/>
    <x v="0"/>
    <s v="Entreprenörer för bostadshus och andra byggnader"/>
  </r>
  <r>
    <n v="5566114897"/>
    <d v="2001-05-22T00:00:00"/>
    <d v="2020-09-17T00:00:00"/>
    <n v="52"/>
    <n v="448"/>
    <n v="-0.88"/>
    <n v="0"/>
    <d v="2018-12-31T00:00:00"/>
    <s v="Masängen AB"/>
    <n v="11522"/>
    <s v="STOCKHOLM"/>
    <s v="STOCKHOLM"/>
    <x v="0"/>
    <s v="Holdingföretag i icke-finansiella koncerner"/>
  </r>
  <r>
    <n v="5567845382"/>
    <d v="2009-06-30T00:00:00"/>
    <d v="2020-09-11T00:00:00"/>
    <n v="50"/>
    <n v="308"/>
    <n v="-0.84"/>
    <n v="1"/>
    <d v="2019-06-30T00:00:00"/>
    <s v="Östgöta Utrymningssystem AB"/>
    <n v="59722"/>
    <s v="ÅTVIDABERG"/>
    <s v="ÅTVIDABERG"/>
    <x v="7"/>
    <s v="Övrig detaljhandel ej i butik"/>
  </r>
  <r>
    <n v="5590572235"/>
    <d v="2016-04-02T00:00:00"/>
    <d v="2020-09-01T00:00:00"/>
    <n v="31"/>
    <n v="137"/>
    <n v="-0.77"/>
    <n v="0"/>
    <d v="2017-12-31T00:00:00"/>
    <s v="Hands on engineering Oskar Bruneby AB"/>
    <n v="29131"/>
    <s v="KRISTIANSTAD"/>
    <s v="KRISTIANSTAD"/>
    <x v="2"/>
    <s v="Tekniska konsultbyråer inom bygg- och anläggningsteknik"/>
  </r>
  <r>
    <n v="5591664726"/>
    <d v="2018-07-20T00:00:00"/>
    <d v="2020-09-15T00:00:00"/>
    <n v="29"/>
    <m/>
    <m/>
    <n v="0"/>
    <d v="2019-08-31T00:00:00"/>
    <s v="Grafikkompaniet Norden AB"/>
    <n v="23252"/>
    <s v="ÅKARP"/>
    <s v="BURLÖV"/>
    <x v="2"/>
    <s v="Porträttfotoateljéer"/>
  </r>
  <r>
    <n v="5590894852"/>
    <d v="2016-12-08T00:00:00"/>
    <d v="2020-09-02T00:00:00"/>
    <n v="24"/>
    <m/>
    <m/>
    <n v="0"/>
    <d v="2017-12-31T00:00:00"/>
    <s v="Me and My Studios AB"/>
    <n v="11122"/>
    <s v="STOCKHOLM"/>
    <s v="STOCKHOLM"/>
    <x v="0"/>
    <s v="Partihandel med kläder och skodon"/>
  </r>
  <r>
    <n v="5569769226"/>
    <d v="2014-07-04T00:00:00"/>
    <d v="2020-09-23T00:00:00"/>
    <n v="23"/>
    <n v="678"/>
    <n v="-0.97"/>
    <n v="1"/>
    <d v="2019-12-31T00:00:00"/>
    <s v="Zibaldone AB"/>
    <n v="22222"/>
    <s v="LUND"/>
    <s v="LUND"/>
    <x v="2"/>
    <s v="Hälsokostbutiker"/>
  </r>
  <r>
    <n v="5568460728"/>
    <d v="2011-03-16T00:00:00"/>
    <d v="2020-09-18T00:00:00"/>
    <n v="16"/>
    <n v="10"/>
    <n v="0.6"/>
    <n v="0"/>
    <d v="2017-12-31T00:00:00"/>
    <s v="Viöns Rör och Sprinkler AB"/>
    <n v="33127"/>
    <s v="VÄRNAMO"/>
    <s v="VÄRNAMO"/>
    <x v="13"/>
    <s v="Rörfirmor"/>
  </r>
  <r>
    <n v="5591169510"/>
    <d v="2017-06-27T00:00:00"/>
    <d v="2020-09-14T00:00:00"/>
    <n v="15"/>
    <n v="247"/>
    <n v="-0.94"/>
    <n v="0"/>
    <d v="2019-07-31T00:00:00"/>
    <s v="Finaxeto AB"/>
    <n v="17145"/>
    <s v="SOLNA"/>
    <s v="SOLNA"/>
    <x v="0"/>
    <s v="Partihandel med medicinsk utrustning och apoteksvaror"/>
  </r>
  <r>
    <n v="5591484844"/>
    <d v="2018-02-07T00:00:00"/>
    <d v="2020-09-09T00:00:00"/>
    <n v="14"/>
    <m/>
    <m/>
    <n v="0"/>
    <d v="2019-04-30T00:00:00"/>
    <s v="Exodus Gallery AB"/>
    <n v="15172"/>
    <s v="SÖDERTÄLJE"/>
    <s v="SÖDERTÄLJE"/>
    <x v="0"/>
    <s v="Övriga konsumenttjänstföretag"/>
  </r>
  <r>
    <n v="5569175549"/>
    <d v="2013-01-02T00:00:00"/>
    <d v="2020-09-09T00:00:00"/>
    <n v="9"/>
    <n v="40"/>
    <n v="-0.78"/>
    <n v="0"/>
    <d v="2019-06-30T00:00:00"/>
    <s v="Smedbergs Maskinagentur Eftr AB"/>
    <n v="42541"/>
    <s v="HISINGS KÄRRA"/>
    <s v="GÖTEBORG"/>
    <x v="5"/>
    <s v="Butiker för vitvaror och andra elektriska hushållsmaskiner och -apparater"/>
  </r>
  <r>
    <n v="5565626487"/>
    <d v="1998-11-17T00:00:00"/>
    <d v="2020-09-22T00:00:00"/>
    <n v="7"/>
    <n v="0"/>
    <n v="1"/>
    <n v="0"/>
    <d v="2019-12-31T00:00:00"/>
    <s v="SCANDINAVIAN NORDBUS RESENAVET TRANSPORTER AB"/>
    <n v="71532"/>
    <s v="ODENSBACKEN"/>
    <s v="ÖREBRO"/>
    <x v="19"/>
    <s v="Linjebussföretag"/>
  </r>
  <r>
    <n v="5569579310"/>
    <d v="2014-01-10T00:00:00"/>
    <d v="2020-09-28T00:00:00"/>
    <n v="3"/>
    <n v="0"/>
    <n v="1"/>
    <n v="0"/>
    <d v="2018-12-31T00:00:00"/>
    <s v="Larsens försäljning och entreprenad AB"/>
    <n v="43432"/>
    <s v="KUNGSBACKA"/>
    <s v="KUNGSBACKA"/>
    <x v="6"/>
    <s v="Diverse övriga specialiserade bygg- och anläggningsentreprenörer"/>
  </r>
  <r>
    <n v="5591205603"/>
    <d v="2017-07-28T00:00:00"/>
    <d v="2020-09-09T00:00:00"/>
    <n v="2"/>
    <n v="5"/>
    <n v="-0.6"/>
    <n v="0"/>
    <d v="2019-06-30T00:00:00"/>
    <s v="Fahssi AB"/>
    <n v="75244"/>
    <s v="UPPSALA"/>
    <s v="UPPSALA"/>
    <x v="9"/>
    <s v="Programvaruproducenter"/>
  </r>
  <r>
    <n v="5569609174"/>
    <d v="2014-02-05T00:00:00"/>
    <d v="2020-09-22T00:00:00"/>
    <n v="1"/>
    <n v="197"/>
    <n v="-0.99"/>
    <n v="0"/>
    <d v="2018-01-31T00:00:00"/>
    <s v="Secure Grip Sweden AB"/>
    <n v="51722"/>
    <s v="BOLLEBYGD"/>
    <s v="BOLLEBYGD"/>
    <x v="5"/>
    <s v="Sportvaruindustri"/>
  </r>
  <r>
    <n v="5590228119"/>
    <d v="2015-08-13T00:00:00"/>
    <d v="2020-09-18T00:00:00"/>
    <n v="0"/>
    <n v="0"/>
    <n v="0"/>
    <n v="0"/>
    <d v="2019-08-31T00:00:00"/>
    <s v="Mariedals Restaurang Holding AB"/>
    <n v="90732"/>
    <s v="UMEÅ"/>
    <s v="UMEÅ"/>
    <x v="1"/>
    <s v="Huvudnäring okänd"/>
  </r>
  <r>
    <n v="5590878400"/>
    <d v="2016-11-30T00:00:00"/>
    <d v="2020-09-14T00:00:00"/>
    <n v="0"/>
    <m/>
    <m/>
    <n v="0"/>
    <d v="2017-12-31T00:00:00"/>
    <s v="PYO &amp; PYO Hotel in Abborrträsk AB"/>
    <n v="97104"/>
    <s v="LULEÅ"/>
    <s v="LULEÅ"/>
    <x v="11"/>
    <s v="Hotell med restaurang "/>
  </r>
  <r>
    <n v="5567503411"/>
    <d v="2008-01-23T00:00:00"/>
    <d v="2020-09-29T00:00:00"/>
    <n v="0"/>
    <n v="0"/>
    <n v="0"/>
    <n v="0"/>
    <d v="2018-12-31T00:00:00"/>
    <s v="Ewa-Lotta Berg Holding AB"/>
    <n v="10133"/>
    <s v="STOCKHOLM"/>
    <s v="STOCKHOLM"/>
    <x v="0"/>
    <s v="Fastighetsbolag, bostäder"/>
  </r>
  <r>
    <n v="5569262727"/>
    <d v="2013-03-18T00:00:00"/>
    <d v="2020-09-24T00:00:00"/>
    <n v="0"/>
    <n v="1790"/>
    <n v="-1"/>
    <n v="0"/>
    <d v="2017-12-31T00:00:00"/>
    <s v="Mobile Invest Stockholm AB"/>
    <n v="10390"/>
    <s v="STOCKHOLM"/>
    <s v="STOCKHOLM"/>
    <x v="0"/>
    <s v="Partihandel med elektriska hushållsmaskiner och -apparater"/>
  </r>
  <r>
    <n v="5569982720"/>
    <d v="2014-12-23T00:00:00"/>
    <d v="2020-09-02T00:00:00"/>
    <n v="0"/>
    <n v="0"/>
    <n v="0"/>
    <n v="0"/>
    <d v="2018-02-28T00:00:00"/>
    <s v="Citytown1 AB"/>
    <n v="10393"/>
    <s v="STOCKHOLM"/>
    <s v="STOCKHOLM"/>
    <x v="0"/>
    <s v="Icke specialiserad partihandel med livsmedel, drycker och tobak"/>
  </r>
  <r>
    <n v="5569780546"/>
    <d v="2014-07-22T00:00:00"/>
    <d v="2020-09-17T00:00:00"/>
    <n v="0"/>
    <n v="2"/>
    <n v="-1"/>
    <n v="0"/>
    <d v="2017-12-31T00:00:00"/>
    <s v="Secumobi AB"/>
    <n v="10393"/>
    <s v="STOCKHOLM"/>
    <s v="STOCKHOLM"/>
    <x v="0"/>
    <s v="Datakonsulter"/>
  </r>
  <r>
    <n v="5568349509"/>
    <d v="2010-12-21T00:00:00"/>
    <d v="2020-09-24T00:00:00"/>
    <n v="0"/>
    <n v="0"/>
    <n v="0"/>
    <n v="0"/>
    <d v="2017-12-31T00:00:00"/>
    <s v="Wahlqvist Holding AB"/>
    <n v="10393"/>
    <s v="STOCKHOLM"/>
    <s v="STOCKHOLM"/>
    <x v="0"/>
    <s v="Huvudnäring okänd"/>
  </r>
  <r>
    <n v="5567392278"/>
    <d v="2007-10-02T00:00:00"/>
    <d v="2020-09-03T00:00:00"/>
    <n v="0"/>
    <n v="88"/>
    <n v="-1"/>
    <n v="0"/>
    <d v="2012-12-31T00:00:00"/>
    <s v="Ruilong International AB"/>
    <n v="10393"/>
    <s v="STOCKHOLM"/>
    <s v="STOCKHOLM"/>
    <x v="0"/>
    <s v="Huvudnäring okänd"/>
  </r>
  <r>
    <n v="5590693213"/>
    <d v="2016-07-06T00:00:00"/>
    <d v="2020-09-25T00:00:00"/>
    <n v="0"/>
    <n v="0"/>
    <n v="0"/>
    <n v="0"/>
    <d v="2017-12-31T00:00:00"/>
    <s v="Wheelys Owners AB"/>
    <n v="10398"/>
    <s v="STOCKHOLM"/>
    <s v="STOCKHOLM"/>
    <x v="0"/>
    <s v="Huvudnäring okänd"/>
  </r>
  <r>
    <n v="5590371489"/>
    <d v="2015-11-25T00:00:00"/>
    <d v="2020-09-28T00:00:00"/>
    <n v="0"/>
    <n v="11"/>
    <n v="-1"/>
    <n v="0"/>
    <d v="2019-12-31T00:00:00"/>
    <s v="HeadsUp21 AB"/>
    <n v="11620"/>
    <s v="STOCKHOLM"/>
    <s v="STOCKHOLM"/>
    <x v="0"/>
    <s v="Programvaruproducenter"/>
  </r>
  <r>
    <n v="5565143376"/>
    <d v="1995-07-06T00:00:00"/>
    <d v="2020-09-01T00:00:00"/>
    <n v="0"/>
    <n v="0"/>
    <n v="0"/>
    <n v="0"/>
    <d v="2018-06-30T00:00:00"/>
    <s v="Staffan Hildebrand Communication Aktiebolag"/>
    <n v="11622"/>
    <s v="STOCKHOLM"/>
    <s v="STOCKHOLM"/>
    <x v="0"/>
    <s v="Produktionsbolag för film, video och TV-program"/>
  </r>
  <r>
    <n v="5590235304"/>
    <d v="2015-08-20T00:00:00"/>
    <d v="2020-09-28T00:00:00"/>
    <n v="0"/>
    <n v="15583"/>
    <n v="-1"/>
    <n v="0"/>
    <d v="2018-12-31T00:00:00"/>
    <s v="Megha Byggentreprenad AB"/>
    <n v="11631"/>
    <s v="STOCKHOLM"/>
    <s v="STOCKHOLM"/>
    <x v="0"/>
    <s v="Handel med egna fastigheter"/>
  </r>
  <r>
    <n v="5567860712"/>
    <d v="2009-07-15T00:00:00"/>
    <d v="2020-09-17T00:00:00"/>
    <n v="0"/>
    <n v="0"/>
    <n v="0"/>
    <n v="0"/>
    <d v="2018-08-31T00:00:00"/>
    <s v="Neuropsykiatriska stödverksamheten i Stockholm AB"/>
    <n v="12030"/>
    <s v="STOCKHOLM"/>
    <s v="STOCKHOLM"/>
    <x v="0"/>
    <s v="Huvudnäring okänd"/>
  </r>
  <r>
    <n v="5590141544"/>
    <d v="2015-05-18T00:00:00"/>
    <d v="2020-09-09T00:00:00"/>
    <n v="0"/>
    <n v="600"/>
    <n v="-1"/>
    <n v="1"/>
    <d v="2018-12-31T00:00:00"/>
    <s v="Erik Hofstedt AB"/>
    <n v="13152"/>
    <s v="NACKA STRAND"/>
    <s v="NACKA"/>
    <x v="0"/>
    <s v="Entreprenörer för bostadshus och andra byggnader"/>
  </r>
  <r>
    <n v="5591453245"/>
    <d v="2018-01-16T00:00:00"/>
    <d v="2020-09-23T00:00:00"/>
    <n v="0"/>
    <m/>
    <m/>
    <n v="0"/>
    <d v="2018-12-31T00:00:00"/>
    <s v="Tomt på enbacken AB"/>
    <n v="13650"/>
    <s v="JORDBRO"/>
    <s v="HANINGE"/>
    <x v="0"/>
    <s v="Partihandel med elektronikkomponenter"/>
  </r>
  <r>
    <n v="5591112627"/>
    <d v="2017-05-05T00:00:00"/>
    <d v="2020-09-28T00:00:00"/>
    <n v="0"/>
    <n v="8"/>
    <n v="-1"/>
    <n v="0"/>
    <d v="2018-12-31T00:00:00"/>
    <s v="svensten AB"/>
    <n v="13768"/>
    <s v="JORDBRO"/>
    <s v="HANINGE"/>
    <x v="0"/>
    <s v="Industri för byggnadsbetongvaror"/>
  </r>
  <r>
    <n v="5591341887"/>
    <d v="2017-11-16T00:00:00"/>
    <d v="2020-09-21T00:00:00"/>
    <n v="0"/>
    <n v="80"/>
    <n v="-1"/>
    <n v="0"/>
    <d v="2019-08-31T00:00:00"/>
    <s v="First Start Sweden AB"/>
    <n v="15148"/>
    <s v="SÖDERTÄLJE"/>
    <s v="SÖDERTÄLJE"/>
    <x v="0"/>
    <s v="Övriga konsumenttjänstföretag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34"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2"/>
  </r>
  <r>
    <x v="2"/>
  </r>
  <r>
    <x v="2"/>
  </r>
  <r>
    <x v="2"/>
  </r>
  <r>
    <x v="3"/>
  </r>
  <r>
    <x v="4"/>
  </r>
  <r>
    <x v="5"/>
  </r>
  <r>
    <x v="5"/>
  </r>
  <r>
    <x v="5"/>
  </r>
  <r>
    <x v="6"/>
  </r>
  <r>
    <x v="5"/>
  </r>
  <r>
    <x v="5"/>
  </r>
  <r>
    <x v="5"/>
  </r>
  <r>
    <x v="5"/>
  </r>
  <r>
    <x v="5"/>
  </r>
  <r>
    <x v="7"/>
  </r>
  <r>
    <x v="7"/>
  </r>
  <r>
    <x v="8"/>
  </r>
  <r>
    <x v="8"/>
  </r>
  <r>
    <x v="8"/>
  </r>
  <r>
    <x v="9"/>
  </r>
  <r>
    <x v="10"/>
  </r>
  <r>
    <x v="1"/>
  </r>
  <r>
    <x v="0"/>
  </r>
  <r>
    <x v="9"/>
  </r>
  <r>
    <x v="2"/>
  </r>
  <r>
    <x v="7"/>
  </r>
  <r>
    <x v="0"/>
  </r>
  <r>
    <x v="0"/>
  </r>
  <r>
    <x v="0"/>
  </r>
  <r>
    <x v="5"/>
  </r>
  <r>
    <x v="11"/>
  </r>
  <r>
    <x v="2"/>
  </r>
  <r>
    <x v="0"/>
  </r>
  <r>
    <x v="5"/>
  </r>
  <r>
    <x v="7"/>
  </r>
  <r>
    <x v="0"/>
  </r>
  <r>
    <x v="0"/>
  </r>
  <r>
    <x v="12"/>
  </r>
  <r>
    <x v="0"/>
  </r>
  <r>
    <x v="11"/>
  </r>
  <r>
    <x v="0"/>
  </r>
  <r>
    <x v="9"/>
  </r>
  <r>
    <x v="5"/>
  </r>
  <r>
    <x v="7"/>
  </r>
  <r>
    <x v="5"/>
  </r>
  <r>
    <x v="1"/>
  </r>
  <r>
    <x v="7"/>
  </r>
  <r>
    <x v="0"/>
  </r>
  <r>
    <x v="0"/>
  </r>
  <r>
    <x v="5"/>
  </r>
  <r>
    <x v="6"/>
  </r>
  <r>
    <x v="0"/>
  </r>
  <r>
    <x v="0"/>
  </r>
  <r>
    <x v="0"/>
  </r>
  <r>
    <x v="5"/>
  </r>
  <r>
    <x v="0"/>
  </r>
  <r>
    <x v="5"/>
  </r>
  <r>
    <x v="5"/>
  </r>
  <r>
    <x v="5"/>
  </r>
  <r>
    <x v="0"/>
  </r>
  <r>
    <x v="13"/>
  </r>
  <r>
    <x v="13"/>
  </r>
  <r>
    <x v="0"/>
  </r>
  <r>
    <x v="13"/>
  </r>
  <r>
    <x v="0"/>
  </r>
  <r>
    <x v="14"/>
  </r>
  <r>
    <x v="9"/>
  </r>
  <r>
    <x v="15"/>
  </r>
  <r>
    <x v="2"/>
  </r>
  <r>
    <x v="16"/>
  </r>
  <r>
    <x v="6"/>
  </r>
  <r>
    <x v="12"/>
  </r>
  <r>
    <x v="5"/>
  </r>
  <r>
    <x v="17"/>
  </r>
  <r>
    <x v="9"/>
  </r>
  <r>
    <x v="0"/>
  </r>
  <r>
    <x v="0"/>
  </r>
  <r>
    <x v="0"/>
  </r>
  <r>
    <x v="14"/>
  </r>
  <r>
    <x v="5"/>
  </r>
  <r>
    <x v="0"/>
  </r>
  <r>
    <x v="5"/>
  </r>
  <r>
    <x v="0"/>
  </r>
  <r>
    <x v="2"/>
  </r>
  <r>
    <x v="18"/>
  </r>
  <r>
    <x v="0"/>
  </r>
  <r>
    <x v="5"/>
  </r>
  <r>
    <x v="17"/>
  </r>
  <r>
    <x v="14"/>
  </r>
  <r>
    <x v="5"/>
  </r>
  <r>
    <x v="0"/>
  </r>
  <r>
    <x v="9"/>
  </r>
  <r>
    <x v="19"/>
  </r>
  <r>
    <x v="8"/>
  </r>
  <r>
    <x v="0"/>
  </r>
  <r>
    <x v="2"/>
  </r>
  <r>
    <x v="20"/>
  </r>
  <r>
    <x v="2"/>
  </r>
  <r>
    <x v="17"/>
  </r>
  <r>
    <x v="18"/>
  </r>
  <r>
    <x v="0"/>
  </r>
  <r>
    <x v="5"/>
  </r>
  <r>
    <x v="13"/>
  </r>
  <r>
    <x v="4"/>
  </r>
  <r>
    <x v="12"/>
  </r>
  <r>
    <x v="0"/>
  </r>
  <r>
    <x v="5"/>
  </r>
  <r>
    <x v="20"/>
  </r>
  <r>
    <x v="0"/>
  </r>
  <r>
    <x v="0"/>
  </r>
  <r>
    <x v="0"/>
  </r>
  <r>
    <x v="0"/>
  </r>
  <r>
    <x v="13"/>
  </r>
  <r>
    <x v="8"/>
  </r>
  <r>
    <x v="6"/>
  </r>
  <r>
    <x v="2"/>
  </r>
  <r>
    <x v="5"/>
  </r>
  <r>
    <x v="18"/>
  </r>
  <r>
    <x v="9"/>
  </r>
  <r>
    <x v="6"/>
  </r>
  <r>
    <x v="0"/>
  </r>
  <r>
    <x v="19"/>
  </r>
  <r>
    <x v="0"/>
  </r>
  <r>
    <x v="0"/>
  </r>
  <r>
    <x v="0"/>
  </r>
  <r>
    <x v="0"/>
  </r>
  <r>
    <x v="0"/>
  </r>
  <r>
    <x v="5"/>
  </r>
  <r>
    <x v="2"/>
  </r>
  <r>
    <x v="5"/>
  </r>
  <r>
    <x v="0"/>
  </r>
  <r>
    <x v="7"/>
  </r>
  <r>
    <x v="5"/>
  </r>
  <r>
    <x v="12"/>
  </r>
  <r>
    <x v="8"/>
  </r>
  <r>
    <x v="5"/>
  </r>
  <r>
    <x v="2"/>
  </r>
  <r>
    <x v="17"/>
  </r>
  <r>
    <x v="7"/>
  </r>
  <r>
    <x v="5"/>
  </r>
  <r>
    <x v="20"/>
  </r>
  <r>
    <x v="18"/>
  </r>
  <r>
    <x v="0"/>
  </r>
  <r>
    <x v="5"/>
  </r>
  <r>
    <x v="13"/>
  </r>
  <r>
    <x v="18"/>
  </r>
  <r>
    <x v="2"/>
  </r>
  <r>
    <x v="10"/>
  </r>
  <r>
    <x v="19"/>
  </r>
  <r>
    <x v="0"/>
  </r>
  <r>
    <x v="5"/>
  </r>
  <r>
    <x v="12"/>
  </r>
  <r>
    <x v="2"/>
  </r>
  <r>
    <x v="0"/>
  </r>
  <r>
    <x v="0"/>
  </r>
  <r>
    <x v="0"/>
  </r>
  <r>
    <x v="0"/>
  </r>
  <r>
    <x v="1"/>
  </r>
  <r>
    <x v="0"/>
  </r>
  <r>
    <x v="7"/>
  </r>
  <r>
    <x v="13"/>
  </r>
  <r>
    <x v="6"/>
  </r>
  <r>
    <x v="4"/>
  </r>
  <r>
    <x v="5"/>
  </r>
  <r>
    <x v="13"/>
  </r>
  <r>
    <x v="0"/>
  </r>
  <r>
    <x v="11"/>
  </r>
  <r>
    <x v="0"/>
  </r>
  <r>
    <x v="2"/>
  </r>
  <r>
    <x v="2"/>
  </r>
  <r>
    <x v="14"/>
  </r>
  <r>
    <x v="0"/>
  </r>
  <r>
    <x v="5"/>
  </r>
  <r>
    <x v="0"/>
  </r>
  <r>
    <x v="1"/>
  </r>
  <r>
    <x v="3"/>
  </r>
  <r>
    <x v="0"/>
  </r>
  <r>
    <x v="6"/>
  </r>
  <r>
    <x v="17"/>
  </r>
  <r>
    <x v="10"/>
  </r>
  <r>
    <x v="0"/>
  </r>
  <r>
    <x v="5"/>
  </r>
  <r>
    <x v="3"/>
  </r>
  <r>
    <x v="2"/>
  </r>
  <r>
    <x v="2"/>
  </r>
  <r>
    <x v="2"/>
  </r>
  <r>
    <x v="2"/>
  </r>
  <r>
    <x v="2"/>
  </r>
  <r>
    <x v="2"/>
  </r>
  <r>
    <x v="2"/>
  </r>
  <r>
    <x v="9"/>
  </r>
  <r>
    <x v="0"/>
  </r>
  <r>
    <x v="8"/>
  </r>
  <r>
    <x v="19"/>
  </r>
  <r>
    <x v="0"/>
  </r>
  <r>
    <x v="5"/>
  </r>
  <r>
    <x v="0"/>
  </r>
  <r>
    <x v="0"/>
  </r>
  <r>
    <x v="1"/>
  </r>
  <r>
    <x v="5"/>
  </r>
  <r>
    <x v="0"/>
  </r>
  <r>
    <x v="0"/>
  </r>
  <r>
    <x v="20"/>
  </r>
  <r>
    <x v="0"/>
  </r>
  <r>
    <x v="7"/>
  </r>
  <r>
    <x v="19"/>
  </r>
  <r>
    <x v="19"/>
  </r>
  <r>
    <x v="9"/>
  </r>
  <r>
    <x v="13"/>
  </r>
  <r>
    <x v="7"/>
  </r>
  <r>
    <x v="0"/>
  </r>
  <r>
    <x v="8"/>
  </r>
  <r>
    <x v="11"/>
  </r>
  <r>
    <x v="13"/>
  </r>
  <r>
    <x v="5"/>
  </r>
  <r>
    <x v="17"/>
  </r>
  <r>
    <x v="0"/>
  </r>
  <r>
    <x v="8"/>
  </r>
  <r>
    <x v="10"/>
  </r>
  <r>
    <x v="5"/>
  </r>
  <r>
    <x v="5"/>
  </r>
  <r>
    <x v="11"/>
  </r>
  <r>
    <x v="5"/>
  </r>
  <r>
    <x v="13"/>
  </r>
  <r>
    <x v="0"/>
  </r>
  <r>
    <x v="14"/>
  </r>
  <r>
    <x v="9"/>
  </r>
  <r>
    <x v="2"/>
  </r>
  <r>
    <x v="0"/>
  </r>
  <r>
    <x v="0"/>
  </r>
  <r>
    <x v="0"/>
  </r>
  <r>
    <x v="0"/>
  </r>
  <r>
    <x v="7"/>
  </r>
  <r>
    <x v="2"/>
  </r>
  <r>
    <x v="2"/>
  </r>
  <r>
    <x v="0"/>
  </r>
  <r>
    <x v="2"/>
  </r>
  <r>
    <x v="13"/>
  </r>
  <r>
    <x v="0"/>
  </r>
  <r>
    <x v="0"/>
  </r>
  <r>
    <x v="5"/>
  </r>
  <r>
    <x v="19"/>
  </r>
  <r>
    <x v="6"/>
  </r>
  <r>
    <x v="9"/>
  </r>
  <r>
    <x v="5"/>
  </r>
  <r>
    <x v="1"/>
  </r>
  <r>
    <x v="1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6"/>
  </r>
  <r>
    <x v="18"/>
  </r>
  <r>
    <x v="3"/>
  </r>
  <r>
    <x v="3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5"/>
  </r>
  <r>
    <x v="7"/>
  </r>
  <r>
    <x v="7"/>
  </r>
  <r>
    <x v="17"/>
  </r>
  <r>
    <x v="17"/>
  </r>
  <r>
    <x v="17"/>
  </r>
  <r>
    <x v="19"/>
  </r>
  <r>
    <x v="8"/>
  </r>
  <r>
    <x v="9"/>
  </r>
  <r>
    <x v="9"/>
  </r>
  <r>
    <x v="14"/>
  </r>
  <r>
    <x v="14"/>
  </r>
  <r>
    <x v="10"/>
  </r>
  <r>
    <x v="1"/>
  </r>
  <r>
    <x v="1"/>
  </r>
  <r>
    <x v="19"/>
  </r>
  <r>
    <x v="12"/>
  </r>
  <r>
    <x v="1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34"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2"/>
  </r>
  <r>
    <x v="2"/>
  </r>
  <r>
    <x v="0"/>
  </r>
  <r>
    <x v="0"/>
  </r>
  <r>
    <x v="3"/>
  </r>
  <r>
    <x v="4"/>
  </r>
  <r>
    <x v="5"/>
  </r>
  <r>
    <x v="6"/>
  </r>
  <r>
    <x v="7"/>
  </r>
  <r>
    <x v="8"/>
  </r>
  <r>
    <x v="9"/>
  </r>
  <r>
    <x v="10"/>
  </r>
  <r>
    <x v="10"/>
  </r>
  <r>
    <x v="11"/>
  </r>
  <r>
    <x v="12"/>
  </r>
  <r>
    <x v="13"/>
  </r>
  <r>
    <x v="13"/>
  </r>
  <r>
    <x v="13"/>
  </r>
  <r>
    <x v="14"/>
  </r>
  <r>
    <x v="15"/>
  </r>
  <r>
    <x v="16"/>
  </r>
  <r>
    <x v="17"/>
  </r>
  <r>
    <x v="18"/>
  </r>
  <r>
    <x v="18"/>
  </r>
  <r>
    <x v="19"/>
  </r>
  <r>
    <x v="19"/>
  </r>
  <r>
    <x v="20"/>
  </r>
  <r>
    <x v="20"/>
  </r>
  <r>
    <x v="21"/>
  </r>
  <r>
    <x v="22"/>
  </r>
  <r>
    <x v="23"/>
  </r>
  <r>
    <x v="24"/>
  </r>
  <r>
    <x v="0"/>
  </r>
  <r>
    <x v="25"/>
  </r>
  <r>
    <x v="5"/>
  </r>
  <r>
    <x v="19"/>
  </r>
  <r>
    <x v="26"/>
  </r>
  <r>
    <x v="3"/>
  </r>
  <r>
    <x v="0"/>
  </r>
  <r>
    <x v="27"/>
  </r>
  <r>
    <x v="28"/>
  </r>
  <r>
    <x v="29"/>
  </r>
  <r>
    <x v="0"/>
  </r>
  <r>
    <x v="13"/>
  </r>
  <r>
    <x v="19"/>
  </r>
  <r>
    <x v="0"/>
  </r>
  <r>
    <x v="3"/>
  </r>
  <r>
    <x v="30"/>
  </r>
  <r>
    <x v="0"/>
  </r>
  <r>
    <x v="31"/>
  </r>
  <r>
    <x v="26"/>
  </r>
  <r>
    <x v="25"/>
  </r>
  <r>
    <x v="13"/>
  </r>
  <r>
    <x v="32"/>
  </r>
  <r>
    <x v="33"/>
  </r>
  <r>
    <x v="1"/>
  </r>
  <r>
    <x v="34"/>
  </r>
  <r>
    <x v="0"/>
  </r>
  <r>
    <x v="0"/>
  </r>
  <r>
    <x v="13"/>
  </r>
  <r>
    <x v="35"/>
  </r>
  <r>
    <x v="36"/>
  </r>
  <r>
    <x v="4"/>
  </r>
  <r>
    <x v="37"/>
  </r>
  <r>
    <x v="38"/>
  </r>
  <r>
    <x v="39"/>
  </r>
  <r>
    <x v="13"/>
  </r>
  <r>
    <x v="13"/>
  </r>
  <r>
    <x v="13"/>
  </r>
  <r>
    <x v="3"/>
  </r>
  <r>
    <x v="40"/>
  </r>
  <r>
    <x v="41"/>
  </r>
  <r>
    <x v="42"/>
  </r>
  <r>
    <x v="41"/>
  </r>
  <r>
    <x v="0"/>
  </r>
  <r>
    <x v="43"/>
  </r>
  <r>
    <x v="25"/>
  </r>
  <r>
    <x v="44"/>
  </r>
  <r>
    <x v="5"/>
  </r>
  <r>
    <x v="45"/>
  </r>
  <r>
    <x v="46"/>
  </r>
  <r>
    <x v="47"/>
  </r>
  <r>
    <x v="13"/>
  </r>
  <r>
    <x v="48"/>
  </r>
  <r>
    <x v="25"/>
  </r>
  <r>
    <x v="3"/>
  </r>
  <r>
    <x v="0"/>
  </r>
  <r>
    <x v="0"/>
  </r>
  <r>
    <x v="43"/>
  </r>
  <r>
    <x v="13"/>
  </r>
  <r>
    <x v="49"/>
  </r>
  <r>
    <x v="50"/>
  </r>
  <r>
    <x v="0"/>
  </r>
  <r>
    <x v="8"/>
  </r>
  <r>
    <x v="51"/>
  </r>
  <r>
    <x v="0"/>
  </r>
  <r>
    <x v="52"/>
  </r>
  <r>
    <x v="53"/>
  </r>
  <r>
    <x v="54"/>
  </r>
  <r>
    <x v="18"/>
  </r>
  <r>
    <x v="0"/>
  </r>
  <r>
    <x v="25"/>
  </r>
  <r>
    <x v="55"/>
  </r>
  <r>
    <x v="20"/>
  </r>
  <r>
    <x v="0"/>
  </r>
  <r>
    <x v="56"/>
  </r>
  <r>
    <x v="57"/>
  </r>
  <r>
    <x v="5"/>
  </r>
  <r>
    <x v="48"/>
  </r>
  <r>
    <x v="58"/>
  </r>
  <r>
    <x v="59"/>
  </r>
  <r>
    <x v="13"/>
  </r>
  <r>
    <x v="41"/>
  </r>
  <r>
    <x v="60"/>
  </r>
  <r>
    <x v="61"/>
  </r>
  <r>
    <x v="3"/>
  </r>
  <r>
    <x v="13"/>
  </r>
  <r>
    <x v="57"/>
  </r>
  <r>
    <x v="62"/>
  </r>
  <r>
    <x v="26"/>
  </r>
  <r>
    <x v="63"/>
  </r>
  <r>
    <x v="0"/>
  </r>
  <r>
    <x v="64"/>
  </r>
  <r>
    <x v="20"/>
  </r>
  <r>
    <x v="14"/>
  </r>
  <r>
    <x v="8"/>
  </r>
  <r>
    <x v="13"/>
  </r>
  <r>
    <x v="51"/>
  </r>
  <r>
    <x v="65"/>
  </r>
  <r>
    <x v="14"/>
  </r>
  <r>
    <x v="49"/>
  </r>
  <r>
    <x v="66"/>
  </r>
  <r>
    <x v="42"/>
  </r>
  <r>
    <x v="0"/>
  </r>
  <r>
    <x v="26"/>
  </r>
  <r>
    <x v="0"/>
  </r>
  <r>
    <x v="0"/>
  </r>
  <r>
    <x v="67"/>
  </r>
  <r>
    <x v="5"/>
  </r>
  <r>
    <x v="13"/>
  </r>
  <r>
    <x v="68"/>
  </r>
  <r>
    <x v="69"/>
  </r>
  <r>
    <x v="13"/>
  </r>
  <r>
    <x v="70"/>
  </r>
  <r>
    <x v="20"/>
  </r>
  <r>
    <x v="71"/>
  </r>
  <r>
    <x v="72"/>
  </r>
  <r>
    <x v="48"/>
  </r>
  <r>
    <x v="19"/>
  </r>
  <r>
    <x v="13"/>
  </r>
  <r>
    <x v="73"/>
  </r>
  <r>
    <x v="58"/>
  </r>
  <r>
    <x v="0"/>
  </r>
  <r>
    <x v="71"/>
  </r>
  <r>
    <x v="41"/>
  </r>
  <r>
    <x v="74"/>
  </r>
  <r>
    <x v="10"/>
  </r>
  <r>
    <x v="23"/>
  </r>
  <r>
    <x v="55"/>
  </r>
  <r>
    <x v="0"/>
  </r>
  <r>
    <x v="27"/>
  </r>
  <r>
    <x v="75"/>
  </r>
  <r>
    <x v="5"/>
  </r>
  <r>
    <x v="0"/>
  </r>
  <r>
    <x v="0"/>
  </r>
  <r>
    <x v="0"/>
  </r>
  <r>
    <x v="0"/>
  </r>
  <r>
    <x v="24"/>
  </r>
  <r>
    <x v="0"/>
  </r>
  <r>
    <x v="32"/>
  </r>
  <r>
    <x v="41"/>
  </r>
  <r>
    <x v="76"/>
  </r>
  <r>
    <x v="77"/>
  </r>
  <r>
    <x v="78"/>
  </r>
  <r>
    <x v="41"/>
  </r>
  <r>
    <x v="79"/>
  </r>
  <r>
    <x v="28"/>
  </r>
  <r>
    <x v="0"/>
  </r>
  <r>
    <x v="80"/>
  </r>
  <r>
    <x v="81"/>
  </r>
  <r>
    <x v="43"/>
  </r>
  <r>
    <x v="82"/>
  </r>
  <r>
    <x v="71"/>
  </r>
  <r>
    <x v="83"/>
  </r>
  <r>
    <x v="1"/>
  </r>
  <r>
    <x v="84"/>
  </r>
  <r>
    <x v="26"/>
  </r>
  <r>
    <x v="35"/>
  </r>
  <r>
    <x v="48"/>
  </r>
  <r>
    <x v="85"/>
  </r>
  <r>
    <x v="62"/>
  </r>
  <r>
    <x v="13"/>
  </r>
  <r>
    <x v="86"/>
  </r>
  <r>
    <x v="87"/>
  </r>
  <r>
    <x v="5"/>
  </r>
  <r>
    <x v="6"/>
  </r>
  <r>
    <x v="8"/>
  </r>
  <r>
    <x v="87"/>
  </r>
  <r>
    <x v="5"/>
  </r>
  <r>
    <x v="5"/>
  </r>
  <r>
    <x v="25"/>
  </r>
  <r>
    <x v="0"/>
  </r>
  <r>
    <x v="20"/>
  </r>
  <r>
    <x v="55"/>
  </r>
  <r>
    <x v="0"/>
  </r>
  <r>
    <x v="88"/>
  </r>
  <r>
    <x v="0"/>
  </r>
  <r>
    <x v="0"/>
  </r>
  <r>
    <x v="24"/>
  </r>
  <r>
    <x v="33"/>
  </r>
  <r>
    <x v="0"/>
  </r>
  <r>
    <x v="83"/>
  </r>
  <r>
    <x v="57"/>
  </r>
  <r>
    <x v="39"/>
  </r>
  <r>
    <x v="19"/>
  </r>
  <r>
    <x v="55"/>
  </r>
  <r>
    <x v="55"/>
  </r>
  <r>
    <x v="89"/>
  </r>
  <r>
    <x v="41"/>
  </r>
  <r>
    <x v="19"/>
  </r>
  <r>
    <x v="2"/>
  </r>
  <r>
    <x v="90"/>
  </r>
  <r>
    <x v="28"/>
  </r>
  <r>
    <x v="91"/>
  </r>
  <r>
    <x v="13"/>
  </r>
  <r>
    <x v="92"/>
  </r>
  <r>
    <x v="0"/>
  </r>
  <r>
    <x v="20"/>
  </r>
  <r>
    <x v="93"/>
  </r>
  <r>
    <x v="13"/>
  </r>
  <r>
    <x v="13"/>
  </r>
  <r>
    <x v="28"/>
  </r>
  <r>
    <x v="13"/>
  </r>
  <r>
    <x v="41"/>
  </r>
  <r>
    <x v="0"/>
  </r>
  <r>
    <x v="43"/>
  </r>
  <r>
    <x v="25"/>
  </r>
  <r>
    <x v="5"/>
  </r>
  <r>
    <x v="0"/>
  </r>
  <r>
    <x v="0"/>
  </r>
  <r>
    <x v="0"/>
  </r>
  <r>
    <x v="0"/>
  </r>
  <r>
    <x v="94"/>
  </r>
  <r>
    <x v="10"/>
  </r>
  <r>
    <x v="80"/>
  </r>
  <r>
    <x v="0"/>
  </r>
  <r>
    <x v="6"/>
  </r>
  <r>
    <x v="64"/>
  </r>
  <r>
    <x v="3"/>
  </r>
  <r>
    <x v="79"/>
  </r>
  <r>
    <x v="13"/>
  </r>
  <r>
    <x v="55"/>
  </r>
  <r>
    <x v="14"/>
  </r>
  <r>
    <x v="25"/>
  </r>
  <r>
    <x v="95"/>
  </r>
  <r>
    <x v="24"/>
  </r>
  <r>
    <x v="2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6"/>
  </r>
  <r>
    <x v="2"/>
  </r>
  <r>
    <x v="2"/>
  </r>
  <r>
    <x v="79"/>
  </r>
  <r>
    <x v="0"/>
  </r>
  <r>
    <x v="0"/>
  </r>
  <r>
    <x v="3"/>
  </r>
  <r>
    <x v="39"/>
  </r>
  <r>
    <x v="39"/>
  </r>
  <r>
    <x v="39"/>
  </r>
  <r>
    <x v="39"/>
  </r>
  <r>
    <x v="36"/>
  </r>
  <r>
    <x v="5"/>
  </r>
  <r>
    <x v="5"/>
  </r>
  <r>
    <x v="5"/>
  </r>
  <r>
    <x v="5"/>
  </r>
  <r>
    <x v="5"/>
  </r>
  <r>
    <x v="5"/>
  </r>
  <r>
    <x v="5"/>
  </r>
  <r>
    <x v="96"/>
  </r>
  <r>
    <x v="97"/>
  </r>
  <r>
    <x v="8"/>
  </r>
  <r>
    <x v="8"/>
  </r>
  <r>
    <x v="10"/>
  </r>
  <r>
    <x v="35"/>
  </r>
  <r>
    <x v="98"/>
  </r>
  <r>
    <x v="99"/>
  </r>
  <r>
    <x v="99"/>
  </r>
  <r>
    <x v="13"/>
  </r>
  <r>
    <x v="13"/>
  </r>
  <r>
    <x v="13"/>
  </r>
  <r>
    <x v="13"/>
  </r>
  <r>
    <x v="13"/>
  </r>
  <r>
    <x v="13"/>
  </r>
  <r>
    <x v="13"/>
  </r>
  <r>
    <x v="13"/>
  </r>
  <r>
    <x v="50"/>
  </r>
  <r>
    <x v="14"/>
  </r>
  <r>
    <x v="100"/>
  </r>
  <r>
    <x v="101"/>
  </r>
  <r>
    <x v="19"/>
  </r>
  <r>
    <x v="102"/>
  </r>
  <r>
    <x v="92"/>
  </r>
  <r>
    <x v="92"/>
  </r>
  <r>
    <x v="55"/>
  </r>
  <r>
    <x v="21"/>
  </r>
  <r>
    <x v="25"/>
  </r>
  <r>
    <x v="25"/>
  </r>
  <r>
    <x v="103"/>
  </r>
  <r>
    <x v="43"/>
  </r>
  <r>
    <x v="104"/>
  </r>
  <r>
    <x v="24"/>
  </r>
  <r>
    <x v="24"/>
  </r>
  <r>
    <x v="55"/>
  </r>
  <r>
    <x v="105"/>
  </r>
  <r>
    <x v="45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354">
  <r>
    <x v="0"/>
  </r>
  <r>
    <x v="1"/>
  </r>
  <r>
    <x v="2"/>
  </r>
  <r>
    <x v="3"/>
  </r>
  <r>
    <x v="2"/>
  </r>
  <r>
    <x v="3"/>
  </r>
  <r>
    <x v="4"/>
  </r>
  <r>
    <x v="5"/>
  </r>
  <r>
    <x v="6"/>
  </r>
  <r>
    <x v="0"/>
  </r>
  <r>
    <x v="7"/>
  </r>
  <r>
    <x v="3"/>
  </r>
  <r>
    <x v="8"/>
  </r>
  <r>
    <x v="9"/>
  </r>
  <r>
    <x v="10"/>
  </r>
  <r>
    <x v="11"/>
  </r>
  <r>
    <x v="12"/>
  </r>
  <r>
    <x v="13"/>
  </r>
  <r>
    <x v="13"/>
  </r>
  <r>
    <x v="14"/>
  </r>
  <r>
    <x v="3"/>
  </r>
  <r>
    <x v="15"/>
  </r>
  <r>
    <x v="16"/>
  </r>
  <r>
    <x v="2"/>
  </r>
  <r>
    <x v="17"/>
  </r>
  <r>
    <x v="18"/>
  </r>
  <r>
    <x v="2"/>
  </r>
  <r>
    <x v="10"/>
  </r>
  <r>
    <x v="19"/>
  </r>
  <r>
    <x v="2"/>
  </r>
  <r>
    <x v="2"/>
  </r>
  <r>
    <x v="20"/>
  </r>
  <r>
    <x v="21"/>
  </r>
  <r>
    <x v="3"/>
  </r>
  <r>
    <x v="13"/>
  </r>
  <r>
    <x v="3"/>
  </r>
  <r>
    <x v="22"/>
  </r>
  <r>
    <x v="2"/>
  </r>
  <r>
    <x v="23"/>
  </r>
  <r>
    <x v="20"/>
  </r>
  <r>
    <x v="16"/>
  </r>
  <r>
    <x v="24"/>
  </r>
  <r>
    <x v="2"/>
  </r>
  <r>
    <x v="9"/>
  </r>
  <r>
    <x v="25"/>
  </r>
  <r>
    <x v="26"/>
  </r>
  <r>
    <x v="27"/>
  </r>
  <r>
    <x v="28"/>
  </r>
  <r>
    <x v="3"/>
  </r>
  <r>
    <x v="29"/>
  </r>
  <r>
    <x v="30"/>
  </r>
  <r>
    <x v="2"/>
  </r>
  <r>
    <x v="31"/>
  </r>
  <r>
    <x v="16"/>
  </r>
  <r>
    <x v="32"/>
  </r>
  <r>
    <x v="14"/>
  </r>
  <r>
    <x v="33"/>
  </r>
  <r>
    <x v="30"/>
  </r>
  <r>
    <x v="34"/>
  </r>
  <r>
    <x v="35"/>
  </r>
  <r>
    <x v="16"/>
  </r>
  <r>
    <x v="36"/>
  </r>
  <r>
    <x v="37"/>
  </r>
  <r>
    <x v="16"/>
  </r>
  <r>
    <x v="38"/>
  </r>
  <r>
    <x v="3"/>
  </r>
  <r>
    <x v="4"/>
  </r>
  <r>
    <x v="16"/>
  </r>
  <r>
    <x v="13"/>
  </r>
  <r>
    <x v="39"/>
  </r>
  <r>
    <x v="2"/>
  </r>
  <r>
    <x v="2"/>
  </r>
  <r>
    <x v="40"/>
  </r>
  <r>
    <x v="22"/>
  </r>
  <r>
    <x v="2"/>
  </r>
  <r>
    <x v="8"/>
  </r>
  <r>
    <x v="41"/>
  </r>
  <r>
    <x v="16"/>
  </r>
  <r>
    <x v="10"/>
  </r>
  <r>
    <x v="42"/>
  </r>
  <r>
    <x v="2"/>
  </r>
  <r>
    <x v="16"/>
  </r>
  <r>
    <x v="26"/>
  </r>
  <r>
    <x v="16"/>
  </r>
  <r>
    <x v="30"/>
  </r>
  <r>
    <x v="43"/>
  </r>
  <r>
    <x v="44"/>
  </r>
  <r>
    <x v="45"/>
  </r>
  <r>
    <x v="8"/>
  </r>
  <r>
    <x v="16"/>
  </r>
  <r>
    <x v="46"/>
  </r>
  <r>
    <x v="2"/>
  </r>
  <r>
    <x v="16"/>
  </r>
  <r>
    <x v="47"/>
  </r>
  <r>
    <x v="48"/>
  </r>
  <r>
    <x v="26"/>
  </r>
  <r>
    <x v="11"/>
  </r>
  <r>
    <x v="49"/>
  </r>
  <r>
    <x v="16"/>
  </r>
  <r>
    <x v="2"/>
  </r>
  <r>
    <x v="50"/>
  </r>
  <r>
    <x v="51"/>
  </r>
  <r>
    <x v="52"/>
  </r>
  <r>
    <x v="16"/>
  </r>
  <r>
    <x v="53"/>
  </r>
  <r>
    <x v="16"/>
  </r>
  <r>
    <x v="54"/>
  </r>
  <r>
    <x v="49"/>
  </r>
  <r>
    <x v="22"/>
  </r>
  <r>
    <x v="3"/>
  </r>
  <r>
    <x v="2"/>
  </r>
  <r>
    <x v="13"/>
  </r>
  <r>
    <x v="46"/>
  </r>
  <r>
    <x v="55"/>
  </r>
  <r>
    <x v="56"/>
  </r>
  <r>
    <x v="57"/>
  </r>
  <r>
    <x v="3"/>
  </r>
  <r>
    <x v="58"/>
  </r>
  <r>
    <x v="59"/>
  </r>
  <r>
    <x v="60"/>
  </r>
  <r>
    <x v="61"/>
  </r>
  <r>
    <x v="21"/>
  </r>
  <r>
    <x v="16"/>
  </r>
  <r>
    <x v="62"/>
  </r>
  <r>
    <x v="8"/>
  </r>
  <r>
    <x v="63"/>
  </r>
  <r>
    <x v="49"/>
  </r>
  <r>
    <x v="16"/>
  </r>
  <r>
    <x v="2"/>
  </r>
  <r>
    <x v="16"/>
  </r>
  <r>
    <x v="4"/>
  </r>
  <r>
    <x v="64"/>
  </r>
  <r>
    <x v="65"/>
  </r>
  <r>
    <x v="8"/>
  </r>
  <r>
    <x v="4"/>
  </r>
  <r>
    <x v="49"/>
  </r>
  <r>
    <x v="49"/>
  </r>
  <r>
    <x v="66"/>
  </r>
  <r>
    <x v="67"/>
  </r>
  <r>
    <x v="49"/>
  </r>
  <r>
    <x v="68"/>
  </r>
  <r>
    <x v="22"/>
  </r>
  <r>
    <x v="69"/>
  </r>
  <r>
    <x v="16"/>
  </r>
  <r>
    <x v="49"/>
  </r>
  <r>
    <x v="70"/>
  </r>
  <r>
    <x v="61"/>
  </r>
  <r>
    <x v="52"/>
  </r>
  <r>
    <x v="8"/>
  </r>
  <r>
    <x v="0"/>
  </r>
  <r>
    <x v="12"/>
  </r>
  <r>
    <x v="16"/>
  </r>
  <r>
    <x v="49"/>
  </r>
  <r>
    <x v="71"/>
  </r>
  <r>
    <x v="72"/>
  </r>
  <r>
    <x v="73"/>
  </r>
  <r>
    <x v="41"/>
  </r>
  <r>
    <x v="0"/>
  </r>
  <r>
    <x v="8"/>
  </r>
  <r>
    <x v="4"/>
  </r>
  <r>
    <x v="74"/>
  </r>
  <r>
    <x v="3"/>
  </r>
  <r>
    <x v="2"/>
  </r>
  <r>
    <x v="75"/>
  </r>
  <r>
    <x v="3"/>
  </r>
  <r>
    <x v="49"/>
  </r>
  <r>
    <x v="76"/>
  </r>
  <r>
    <x v="77"/>
  </r>
  <r>
    <x v="14"/>
  </r>
  <r>
    <x v="78"/>
  </r>
  <r>
    <x v="79"/>
  </r>
  <r>
    <x v="80"/>
  </r>
  <r>
    <x v="36"/>
  </r>
  <r>
    <x v="2"/>
  </r>
  <r>
    <x v="16"/>
  </r>
  <r>
    <x v="81"/>
  </r>
  <r>
    <x v="22"/>
  </r>
  <r>
    <x v="82"/>
  </r>
  <r>
    <x v="49"/>
  </r>
  <r>
    <x v="16"/>
  </r>
  <r>
    <x v="83"/>
  </r>
  <r>
    <x v="22"/>
  </r>
  <r>
    <x v="16"/>
  </r>
  <r>
    <x v="47"/>
  </r>
  <r>
    <x v="9"/>
  </r>
  <r>
    <x v="57"/>
  </r>
  <r>
    <x v="37"/>
  </r>
  <r>
    <x v="80"/>
  </r>
  <r>
    <x v="84"/>
  </r>
  <r>
    <x v="22"/>
  </r>
  <r>
    <x v="16"/>
  </r>
  <r>
    <x v="49"/>
  </r>
  <r>
    <x v="85"/>
  </r>
  <r>
    <x v="86"/>
  </r>
  <r>
    <x v="41"/>
  </r>
  <r>
    <x v="30"/>
  </r>
  <r>
    <x v="87"/>
  </r>
  <r>
    <x v="88"/>
  </r>
  <r>
    <x v="73"/>
  </r>
  <r>
    <x v="22"/>
  </r>
  <r>
    <x v="41"/>
  </r>
  <r>
    <x v="21"/>
  </r>
  <r>
    <x v="0"/>
  </r>
  <r>
    <x v="89"/>
  </r>
  <r>
    <x v="90"/>
  </r>
  <r>
    <x v="91"/>
  </r>
  <r>
    <x v="92"/>
  </r>
  <r>
    <x v="93"/>
  </r>
  <r>
    <x v="3"/>
  </r>
  <r>
    <x v="66"/>
  </r>
  <r>
    <x v="94"/>
  </r>
  <r>
    <x v="36"/>
  </r>
  <r>
    <x v="3"/>
  </r>
  <r>
    <x v="95"/>
  </r>
  <r>
    <x v="16"/>
  </r>
  <r>
    <x v="2"/>
  </r>
  <r>
    <x v="96"/>
  </r>
  <r>
    <x v="97"/>
  </r>
  <r>
    <x v="98"/>
  </r>
  <r>
    <x v="25"/>
  </r>
  <r>
    <x v="21"/>
  </r>
  <r>
    <x v="2"/>
  </r>
  <r>
    <x v="99"/>
  </r>
  <r>
    <x v="100"/>
  </r>
  <r>
    <x v="4"/>
  </r>
  <r>
    <x v="101"/>
  </r>
  <r>
    <x v="102"/>
  </r>
  <r>
    <x v="103"/>
  </r>
  <r>
    <x v="26"/>
  </r>
  <r>
    <x v="1"/>
  </r>
  <r>
    <x v="104"/>
  </r>
  <r>
    <x v="105"/>
  </r>
  <r>
    <x v="106"/>
  </r>
  <r>
    <x v="43"/>
  </r>
  <r>
    <x v="25"/>
  </r>
  <r>
    <x v="107"/>
  </r>
  <r>
    <x v="36"/>
  </r>
  <r>
    <x v="108"/>
  </r>
  <r>
    <x v="36"/>
  </r>
  <r>
    <x v="36"/>
  </r>
  <r>
    <x v="24"/>
  </r>
  <r>
    <x v="35"/>
  </r>
  <r>
    <x v="36"/>
  </r>
  <r>
    <x v="109"/>
  </r>
  <r>
    <x v="92"/>
  </r>
  <r>
    <x v="47"/>
  </r>
  <r>
    <x v="36"/>
  </r>
  <r>
    <x v="36"/>
  </r>
  <r>
    <x v="36"/>
  </r>
  <r>
    <x v="25"/>
  </r>
  <r>
    <x v="110"/>
  </r>
  <r>
    <x v="98"/>
  </r>
  <r>
    <x v="36"/>
  </r>
  <r>
    <x v="2"/>
  </r>
  <r>
    <x v="111"/>
  </r>
  <r>
    <x v="112"/>
  </r>
  <r>
    <x v="104"/>
  </r>
  <r>
    <x v="16"/>
  </r>
  <r>
    <x v="113"/>
  </r>
  <r>
    <x v="114"/>
  </r>
  <r>
    <x v="22"/>
  </r>
  <r>
    <x v="81"/>
  </r>
  <r>
    <x v="42"/>
  </r>
  <r>
    <x v="42"/>
  </r>
  <r>
    <x v="115"/>
  </r>
  <r>
    <x v="2"/>
  </r>
  <r>
    <x v="116"/>
  </r>
  <r>
    <x v="50"/>
  </r>
  <r>
    <x v="2"/>
  </r>
  <r>
    <x v="103"/>
  </r>
  <r>
    <x v="27"/>
  </r>
  <r>
    <x v="16"/>
  </r>
  <r>
    <x v="99"/>
  </r>
  <r>
    <x v="117"/>
  </r>
  <r>
    <x v="2"/>
  </r>
  <r>
    <x v="35"/>
  </r>
  <r>
    <x v="14"/>
  </r>
  <r>
    <x v="18"/>
  </r>
  <r>
    <x v="36"/>
  </r>
  <r>
    <x v="118"/>
  </r>
  <r>
    <x v="36"/>
  </r>
  <r>
    <x v="30"/>
  </r>
  <r>
    <x v="99"/>
  </r>
  <r>
    <x v="119"/>
  </r>
  <r>
    <x v="21"/>
  </r>
  <r>
    <x v="36"/>
  </r>
  <r>
    <x v="21"/>
  </r>
  <r>
    <x v="36"/>
  </r>
  <r>
    <x v="120"/>
  </r>
  <r>
    <x v="3"/>
  </r>
  <r>
    <x v="36"/>
  </r>
  <r>
    <x v="16"/>
  </r>
  <r>
    <x v="35"/>
  </r>
  <r>
    <x v="93"/>
  </r>
  <r>
    <x v="22"/>
  </r>
  <r>
    <x v="121"/>
  </r>
  <r>
    <x v="121"/>
  </r>
  <r>
    <x v="10"/>
  </r>
  <r>
    <x v="122"/>
  </r>
  <r>
    <x v="81"/>
  </r>
  <r>
    <x v="36"/>
  </r>
  <r>
    <x v="13"/>
  </r>
  <r>
    <x v="36"/>
  </r>
  <r>
    <x v="22"/>
  </r>
  <r>
    <x v="22"/>
  </r>
  <r>
    <x v="123"/>
  </r>
  <r>
    <x v="100"/>
  </r>
  <r>
    <x v="36"/>
  </r>
  <r>
    <x v="124"/>
  </r>
  <r>
    <x v="104"/>
  </r>
  <r>
    <x v="36"/>
  </r>
  <r>
    <x v="36"/>
  </r>
  <r>
    <x v="16"/>
  </r>
  <r>
    <x v="16"/>
  </r>
  <r>
    <x v="47"/>
  </r>
  <r>
    <x v="14"/>
  </r>
  <r>
    <x v="13"/>
  </r>
  <r>
    <x v="125"/>
  </r>
  <r>
    <x v="2"/>
  </r>
  <r>
    <x v="3"/>
  </r>
  <r>
    <x v="126"/>
  </r>
  <r>
    <x v="127"/>
  </r>
  <r>
    <x v="36"/>
  </r>
  <r>
    <x v="2"/>
  </r>
  <r>
    <x v="128"/>
  </r>
  <r>
    <x v="129"/>
  </r>
  <r>
    <x v="130"/>
  </r>
  <r>
    <x v="47"/>
  </r>
  <r>
    <x v="9"/>
  </r>
  <r>
    <x v="131"/>
  </r>
  <r>
    <x v="14"/>
  </r>
  <r>
    <x v="10"/>
  </r>
  <r>
    <x v="14"/>
  </r>
  <r>
    <x v="22"/>
  </r>
  <r>
    <x v="21"/>
  </r>
  <r>
    <x v="36"/>
  </r>
  <r>
    <x v="63"/>
  </r>
  <r>
    <x v="2"/>
  </r>
  <r>
    <x v="88"/>
  </r>
  <r>
    <x v="104"/>
  </r>
  <r>
    <x v="0"/>
  </r>
  <r>
    <x v="21"/>
  </r>
  <r>
    <x v="119"/>
  </r>
  <r>
    <x v="13"/>
  </r>
  <r>
    <x v="55"/>
  </r>
  <r>
    <x v="8"/>
  </r>
  <r>
    <x v="13"/>
  </r>
  <r>
    <x v="37"/>
  </r>
  <r>
    <x v="7"/>
  </r>
  <r>
    <x v="96"/>
  </r>
  <r>
    <x v="132"/>
  </r>
  <r>
    <x v="16"/>
  </r>
  <r>
    <x v="14"/>
  </r>
  <r>
    <x v="1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3" cacheId="2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 chartFormat="1" rowHeaderCaption="Orter">
  <location ref="A1:B10" firstHeaderRow="1" firstDataRow="1" firstDataCol="1"/>
  <pivotFields count="1">
    <pivotField axis="axisRow" dataField="1" showAll="0" measureFilter="1" sortType="descending">
      <items count="180">
        <item m="1" x="127"/>
        <item x="90"/>
        <item x="103"/>
        <item m="1" x="135"/>
        <item m="1" x="126"/>
        <item m="1" x="107"/>
        <item x="18"/>
        <item x="62"/>
        <item m="1" x="164"/>
        <item m="1" x="176"/>
        <item x="40"/>
        <item m="1" x="129"/>
        <item x="48"/>
        <item m="1" x="120"/>
        <item m="1" x="171"/>
        <item x="43"/>
        <item m="1" x="143"/>
        <item m="1" x="168"/>
        <item m="1" x="146"/>
        <item m="1" x="174"/>
        <item x="57"/>
        <item x="13"/>
        <item x="35"/>
        <item x="2"/>
        <item x="8"/>
        <item m="1" x="110"/>
        <item x="83"/>
        <item x="73"/>
        <item x="65"/>
        <item x="93"/>
        <item m="1" x="154"/>
        <item x="4"/>
        <item x="41"/>
        <item x="12"/>
        <item x="99"/>
        <item m="1" x="165"/>
        <item x="11"/>
        <item x="30"/>
        <item m="1" x="112"/>
        <item m="1" x="156"/>
        <item x="10"/>
        <item m="1" x="167"/>
        <item m="1" x="139"/>
        <item x="14"/>
        <item x="72"/>
        <item m="1" x="118"/>
        <item x="38"/>
        <item x="39"/>
        <item m="1" x="117"/>
        <item m="1" x="162"/>
        <item x="32"/>
        <item x="28"/>
        <item x="6"/>
        <item m="1" x="125"/>
        <item x="5"/>
        <item x="34"/>
        <item m="1" x="169"/>
        <item x="71"/>
        <item x="26"/>
        <item m="1" x="133"/>
        <item x="19"/>
        <item m="1" x="114"/>
        <item x="60"/>
        <item x="53"/>
        <item m="1" x="122"/>
        <item m="1" x="148"/>
        <item m="1" x="149"/>
        <item m="1" x="141"/>
        <item m="1" x="153"/>
        <item m="1" x="173"/>
        <item x="1"/>
        <item x="29"/>
        <item m="1" x="138"/>
        <item x="3"/>
        <item x="0"/>
        <item x="92"/>
        <item x="88"/>
        <item x="23"/>
        <item m="1" x="160"/>
        <item m="1" x="178"/>
        <item m="1" x="124"/>
        <item x="79"/>
        <item x="84"/>
        <item m="1" x="109"/>
        <item m="1" x="161"/>
        <item x="7"/>
        <item x="27"/>
        <item x="102"/>
        <item m="1" x="106"/>
        <item x="36"/>
        <item m="1" x="136"/>
        <item m="1" x="155"/>
        <item x="24"/>
        <item x="63"/>
        <item x="25"/>
        <item m="1" x="150"/>
        <item x="76"/>
        <item x="56"/>
        <item x="49"/>
        <item x="64"/>
        <item m="1" x="128"/>
        <item x="20"/>
        <item x="51"/>
        <item x="94"/>
        <item m="1" x="151"/>
        <item x="55"/>
        <item m="1" x="130"/>
        <item x="42"/>
        <item m="1" x="123"/>
        <item x="45"/>
        <item m="1" x="177"/>
        <item x="59"/>
        <item x="58"/>
        <item x="21"/>
        <item x="100"/>
        <item m="1" x="147"/>
        <item x="15"/>
        <item x="52"/>
        <item m="1" x="140"/>
        <item m="1" x="108"/>
        <item m="1" x="152"/>
        <item m="1" x="159"/>
        <item m="1" x="132"/>
        <item m="1" x="116"/>
        <item x="67"/>
        <item m="1" x="158"/>
        <item m="1" x="131"/>
        <item x="98"/>
        <item x="78"/>
        <item m="1" x="144"/>
        <item x="61"/>
        <item m="1" x="113"/>
        <item x="77"/>
        <item x="68"/>
        <item m="1" x="145"/>
        <item x="101"/>
        <item x="105"/>
        <item m="1" x="175"/>
        <item m="1" x="115"/>
        <item m="1" x="111"/>
        <item m="1" x="121"/>
        <item m="1" x="166"/>
        <item m="1" x="163"/>
        <item x="70"/>
        <item m="1" x="170"/>
        <item x="87"/>
        <item m="1" x="134"/>
        <item x="91"/>
        <item m="1" x="157"/>
        <item m="1" x="119"/>
        <item m="1" x="172"/>
        <item m="1" x="142"/>
        <item x="9"/>
        <item x="33"/>
        <item m="1" x="137"/>
        <item x="50"/>
        <item x="31"/>
        <item x="37"/>
        <item x="44"/>
        <item x="46"/>
        <item x="47"/>
        <item x="66"/>
        <item x="74"/>
        <item x="75"/>
        <item x="80"/>
        <item x="81"/>
        <item x="82"/>
        <item x="85"/>
        <item x="89"/>
        <item x="95"/>
        <item x="96"/>
        <item x="16"/>
        <item x="17"/>
        <item x="22"/>
        <item x="54"/>
        <item x="69"/>
        <item x="86"/>
        <item x="97"/>
        <item x="10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9">
    <i>
      <x v="74"/>
    </i>
    <i>
      <x v="21"/>
    </i>
    <i>
      <x v="54"/>
    </i>
    <i>
      <x v="94"/>
    </i>
    <i>
      <x v="32"/>
    </i>
    <i>
      <x v="105"/>
    </i>
    <i>
      <x v="73"/>
    </i>
    <i>
      <x v="60"/>
    </i>
    <i t="grand">
      <x/>
    </i>
  </rowItems>
  <colItems count="1">
    <i/>
  </colItems>
  <dataFields count="1">
    <dataField name="Antal av KOMMUN" fld="0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0" type="count" evalOrder="-1" id="2" iMeasureFld="0">
      <autoFilter ref="A1">
        <filterColumn colId="0">
          <top10 val="5" filterVal="5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ell4" cacheId="6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 chartFormat="1">
  <location ref="A1:B8" firstHeaderRow="1" firstDataRow="1" firstDataCol="1"/>
  <pivotFields count="1">
    <pivotField axis="axisRow" dataField="1" showAll="0" measureFilter="1" sortType="descending">
      <items count="266">
        <item x="64"/>
        <item m="1" x="150"/>
        <item m="1" x="173"/>
        <item m="1" x="214"/>
        <item x="85"/>
        <item m="1" x="147"/>
        <item m="1" x="191"/>
        <item m="1" x="245"/>
        <item x="37"/>
        <item m="1" x="215"/>
        <item x="28"/>
        <item m="1" x="176"/>
        <item x="8"/>
        <item m="1" x="235"/>
        <item m="1" x="204"/>
        <item x="78"/>
        <item x="128"/>
        <item m="1" x="189"/>
        <item x="105"/>
        <item x="12"/>
        <item x="51"/>
        <item m="1" x="164"/>
        <item m="1" x="142"/>
        <item m="1" x="203"/>
        <item m="1" x="200"/>
        <item x="122"/>
        <item m="1" x="242"/>
        <item m="1" x="228"/>
        <item m="1" x="260"/>
        <item x="74"/>
        <item m="1" x="149"/>
        <item x="43"/>
        <item x="10"/>
        <item m="1" x="182"/>
        <item m="1" x="227"/>
        <item x="2"/>
        <item x="95"/>
        <item x="35"/>
        <item m="1" x="140"/>
        <item m="1" x="157"/>
        <item x="40"/>
        <item x="3"/>
        <item x="0"/>
        <item m="1" x="159"/>
        <item x="46"/>
        <item x="73"/>
        <item m="1" x="254"/>
        <item x="132"/>
        <item x="69"/>
        <item x="38"/>
        <item m="1" x="247"/>
        <item m="1" x="187"/>
        <item m="1" x="141"/>
        <item x="61"/>
        <item m="1" x="180"/>
        <item x="66"/>
        <item x="98"/>
        <item m="1" x="236"/>
        <item m="1" x="234"/>
        <item x="30"/>
        <item x="23"/>
        <item x="82"/>
        <item x="42"/>
        <item x="99"/>
        <item m="1" x="217"/>
        <item m="1" x="152"/>
        <item x="36"/>
        <item x="103"/>
        <item m="1" x="144"/>
        <item m="1" x="186"/>
        <item m="1" x="171"/>
        <item m="1" x="230"/>
        <item m="1" x="174"/>
        <item m="1" x="220"/>
        <item m="1" x="193"/>
        <item m="1" x="170"/>
        <item m="1" x="158"/>
        <item x="22"/>
        <item x="120"/>
        <item m="1" x="177"/>
        <item x="21"/>
        <item m="1" x="201"/>
        <item x="32"/>
        <item m="1" x="250"/>
        <item m="1" x="185"/>
        <item m="1" x="155"/>
        <item x="9"/>
        <item m="1" x="261"/>
        <item m="1" x="238"/>
        <item x="41"/>
        <item m="1" x="253"/>
        <item x="87"/>
        <item m="1" x="197"/>
        <item m="1" x="148"/>
        <item m="1" x="264"/>
        <item x="56"/>
        <item x="102"/>
        <item m="1" x="224"/>
        <item m="1" x="181"/>
        <item m="1" x="163"/>
        <item x="1"/>
        <item x="17"/>
        <item m="1" x="226"/>
        <item m="1" x="257"/>
        <item m="1" x="168"/>
        <item m="1" x="207"/>
        <item m="1" x="208"/>
        <item m="1" x="211"/>
        <item m="1" x="219"/>
        <item m="1" x="136"/>
        <item x="14"/>
        <item x="101"/>
        <item x="94"/>
        <item x="91"/>
        <item m="1" x="210"/>
        <item m="1" x="196"/>
        <item x="25"/>
        <item x="123"/>
        <item m="1" x="212"/>
        <item x="115"/>
        <item x="131"/>
        <item m="1" x="241"/>
        <item x="18"/>
        <item x="20"/>
        <item x="16"/>
        <item m="1" x="222"/>
        <item x="26"/>
        <item m="1" x="240"/>
        <item m="1" x="188"/>
        <item x="124"/>
        <item m="1" x="160"/>
        <item m="1" x="143"/>
        <item m="1" x="255"/>
        <item x="126"/>
        <item m="1" x="154"/>
        <item m="1" x="258"/>
        <item m="1" x="244"/>
        <item x="49"/>
        <item x="4"/>
        <item x="7"/>
        <item x="119"/>
        <item m="1" x="206"/>
        <item x="77"/>
        <item x="129"/>
        <item m="1" x="213"/>
        <item m="1" x="262"/>
        <item x="39"/>
        <item m="1" x="233"/>
        <item m="1" x="192"/>
        <item x="127"/>
        <item m="1" x="231"/>
        <item m="1" x="239"/>
        <item m="1" x="218"/>
        <item m="1" x="175"/>
        <item m="1" x="178"/>
        <item m="1" x="183"/>
        <item x="125"/>
        <item x="53"/>
        <item x="13"/>
        <item m="1" x="205"/>
        <item x="100"/>
        <item x="88"/>
        <item m="1" x="184"/>
        <item m="1" x="229"/>
        <item x="31"/>
        <item x="104"/>
        <item x="57"/>
        <item x="133"/>
        <item m="1" x="166"/>
        <item m="1" x="156"/>
        <item m="1" x="167"/>
        <item m="1" x="165"/>
        <item m="1" x="223"/>
        <item m="1" x="194"/>
        <item m="1" x="256"/>
        <item m="1" x="252"/>
        <item m="1" x="179"/>
        <item x="118"/>
        <item m="1" x="195"/>
        <item x="62"/>
        <item m="1" x="199"/>
        <item x="109"/>
        <item m="1" x="161"/>
        <item m="1" x="251"/>
        <item m="1" x="134"/>
        <item m="1" x="216"/>
        <item m="1" x="145"/>
        <item m="1" x="225"/>
        <item m="1" x="162"/>
        <item x="24"/>
        <item m="1" x="138"/>
        <item m="1" x="237"/>
        <item x="81"/>
        <item x="121"/>
        <item m="1" x="202"/>
        <item m="1" x="169"/>
        <item m="1" x="249"/>
        <item m="1" x="153"/>
        <item x="33"/>
        <item m="1" x="259"/>
        <item m="1" x="135"/>
        <item m="1" x="172"/>
        <item m="1" x="146"/>
        <item x="60"/>
        <item m="1" x="151"/>
        <item m="1" x="232"/>
        <item m="1" x="139"/>
        <item x="76"/>
        <item m="1" x="198"/>
        <item m="1" x="263"/>
        <item x="59"/>
        <item m="1" x="246"/>
        <item m="1" x="248"/>
        <item m="1" x="137"/>
        <item x="68"/>
        <item m="1" x="221"/>
        <item m="1" x="190"/>
        <item x="54"/>
        <item m="1" x="209"/>
        <item m="1" x="243"/>
        <item x="5"/>
        <item x="6"/>
        <item x="11"/>
        <item x="15"/>
        <item x="27"/>
        <item x="29"/>
        <item x="34"/>
        <item x="44"/>
        <item x="45"/>
        <item x="47"/>
        <item x="48"/>
        <item x="50"/>
        <item x="52"/>
        <item x="63"/>
        <item x="65"/>
        <item x="67"/>
        <item x="70"/>
        <item x="71"/>
        <item x="72"/>
        <item x="75"/>
        <item x="79"/>
        <item x="83"/>
        <item x="80"/>
        <item x="84"/>
        <item x="86"/>
        <item x="89"/>
        <item x="92"/>
        <item x="93"/>
        <item x="96"/>
        <item x="106"/>
        <item x="107"/>
        <item x="110"/>
        <item x="111"/>
        <item x="113"/>
        <item x="114"/>
        <item x="130"/>
        <item x="55"/>
        <item x="19"/>
        <item x="58"/>
        <item x="90"/>
        <item x="97"/>
        <item x="112"/>
        <item x="116"/>
        <item x="117"/>
        <item x="10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7">
    <i>
      <x v="124"/>
    </i>
    <i>
      <x v="35"/>
    </i>
    <i>
      <x v="66"/>
    </i>
    <i>
      <x v="41"/>
    </i>
    <i>
      <x v="77"/>
    </i>
    <i>
      <x v="137"/>
    </i>
    <i t="grand">
      <x/>
    </i>
  </rowItems>
  <colItems count="1">
    <i/>
  </colItems>
  <dataFields count="1">
    <dataField name="Antal av BRANSCH" fld="0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0" type="count" evalOrder="-1" id="3" iMeasureFld="0">
      <autoFilter ref="A1">
        <filterColumn colId="0">
          <top10 val="6" filterVal="6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ell5" cacheId="1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 chartFormat="1" rowHeaderCaption="Län">
  <location ref="A1:B7" firstHeaderRow="1" firstDataRow="1" firstDataCol="1"/>
  <pivotFields count="1">
    <pivotField axis="axisRow" dataField="1" showAll="0" measureFilter="1" sortType="descending">
      <items count="23">
        <item x="3"/>
        <item x="14"/>
        <item x="20"/>
        <item x="6"/>
        <item x="15"/>
        <item x="13"/>
        <item x="4"/>
        <item x="18"/>
        <item x="11"/>
        <item x="2"/>
        <item x="0"/>
        <item x="17"/>
        <item x="9"/>
        <item x="12"/>
        <item x="1"/>
        <item x="10"/>
        <item x="8"/>
        <item x="5"/>
        <item x="19"/>
        <item x="7"/>
        <item x="16"/>
        <item m="1" x="2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6">
    <i>
      <x v="10"/>
    </i>
    <i>
      <x v="17"/>
    </i>
    <i>
      <x v="9"/>
    </i>
    <i>
      <x v="19"/>
    </i>
    <i>
      <x v="12"/>
    </i>
    <i t="grand">
      <x/>
    </i>
  </rowItems>
  <colItems count="1">
    <i/>
  </colItems>
  <dataFields count="1">
    <dataField name="Antal av LAN" fld="0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0" type="count" evalOrder="-1" id="2" iMeasureFld="0">
      <autoFilter ref="A1">
        <filterColumn colId="0">
          <top10 val="5" filterVal="5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ell2" cacheId="0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>
  <location ref="A3:B14" firstHeaderRow="1" firstDataRow="1" firstDataCol="1"/>
  <pivotFields count="14">
    <pivotField showAll="0"/>
    <pivotField numFmtId="14" showAll="0"/>
    <pivotField numFmtId="14"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Row" showAll="0" measureFilter="1" sortType="descending">
      <items count="23">
        <item x="3"/>
        <item x="14"/>
        <item m="1" x="21"/>
        <item x="20"/>
        <item x="6"/>
        <item x="15"/>
        <item x="13"/>
        <item x="4"/>
        <item x="18"/>
        <item x="11"/>
        <item x="2"/>
        <item x="0"/>
        <item x="17"/>
        <item x="9"/>
        <item x="12"/>
        <item x="1"/>
        <item x="10"/>
        <item x="8"/>
        <item x="5"/>
        <item x="19"/>
        <item x="7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</pivotFields>
  <rowFields count="1">
    <field x="12"/>
  </rowFields>
  <rowItems count="11">
    <i>
      <x v="11"/>
    </i>
    <i>
      <x v="18"/>
    </i>
    <i>
      <x v="13"/>
    </i>
    <i>
      <x v="20"/>
    </i>
    <i>
      <x v="10"/>
    </i>
    <i>
      <x v="6"/>
    </i>
    <i>
      <x v="9"/>
    </i>
    <i>
      <x v="12"/>
    </i>
    <i>
      <x v="4"/>
    </i>
    <i>
      <x v="14"/>
    </i>
    <i t="grand">
      <x/>
    </i>
  </rowItems>
  <colItems count="1">
    <i/>
  </colItems>
  <dataFields count="1">
    <dataField name="Summa av ANTAL_ANSTELLDA" fld="6" baseField="0" baseItem="0"/>
  </dataFields>
  <pivotTableStyleInfo name="PivotStyleLight16" showRowHeaders="1" showColHeaders="1" showRowStripes="0" showColStripes="0" showLastColumn="1"/>
  <filters count="1">
    <filter fld="12" type="count" evalOrder="-1" id="3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All_Bankruptcy_2020100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tabColor rgb="FF00B050"/>
  </sheetPr>
  <dimension ref="A1:AX90"/>
  <sheetViews>
    <sheetView topLeftCell="D34" zoomScale="80" zoomScaleNormal="80" workbookViewId="0">
      <selection activeCell="L51" sqref="L50:L51"/>
    </sheetView>
  </sheetViews>
  <sheetFormatPr defaultRowHeight="14.5"/>
  <cols>
    <col min="1" max="1" width="13" style="12" customWidth="1"/>
    <col min="2" max="2" width="10.7265625" style="1" customWidth="1"/>
    <col min="3" max="3" width="7.81640625" bestFit="1" customWidth="1"/>
    <col min="4" max="4" width="11.7265625" style="17" bestFit="1" customWidth="1"/>
    <col min="5" max="6" width="11" style="81" customWidth="1"/>
    <col min="7" max="8" width="11" style="117" customWidth="1"/>
    <col min="9" max="9" width="23.7265625" customWidth="1"/>
    <col min="10" max="10" width="17.81640625" customWidth="1"/>
    <col min="11" max="11" width="10.7265625" style="1" customWidth="1"/>
    <col min="12" max="12" width="24.7265625" style="1" customWidth="1"/>
    <col min="13" max="13" width="25.7265625" style="1" customWidth="1"/>
    <col min="14" max="14" width="11" customWidth="1"/>
    <col min="15" max="15" width="15.453125" customWidth="1"/>
    <col min="16" max="16" width="15.26953125" customWidth="1"/>
    <col min="17" max="17" width="24.1796875" customWidth="1"/>
  </cols>
  <sheetData>
    <row r="1" spans="1:50">
      <c r="A1" s="72"/>
      <c r="B1" s="4"/>
      <c r="C1" s="3"/>
      <c r="D1" s="3"/>
      <c r="E1" s="3"/>
      <c r="F1" s="3"/>
      <c r="G1" s="3"/>
      <c r="H1" s="3"/>
      <c r="I1" s="3"/>
      <c r="J1" s="3"/>
    </row>
    <row r="2" spans="1:50" ht="40" customHeight="1">
      <c r="A2" s="73"/>
      <c r="B2" s="212" t="s">
        <v>29</v>
      </c>
      <c r="C2" s="212"/>
      <c r="D2" s="212"/>
      <c r="E2" s="212"/>
      <c r="F2" s="212"/>
      <c r="G2" s="212"/>
      <c r="H2" s="212"/>
      <c r="I2" s="212"/>
      <c r="J2" s="28"/>
      <c r="K2" s="34"/>
      <c r="L2" s="20"/>
      <c r="M2" s="20"/>
      <c r="N2" s="21"/>
      <c r="O2" s="21"/>
    </row>
    <row r="3" spans="1:50" ht="20.25" customHeight="1">
      <c r="A3" s="74"/>
      <c r="B3" s="39">
        <v>2014</v>
      </c>
      <c r="C3" s="39">
        <v>2015</v>
      </c>
      <c r="D3" s="39">
        <v>2016</v>
      </c>
      <c r="E3" s="39">
        <v>2017</v>
      </c>
      <c r="F3" s="39">
        <v>2018</v>
      </c>
      <c r="G3" s="39">
        <v>2019</v>
      </c>
      <c r="H3" s="40">
        <v>2020</v>
      </c>
      <c r="I3" s="61" t="s">
        <v>56</v>
      </c>
      <c r="J3" s="22"/>
      <c r="K3" s="26"/>
      <c r="L3" s="23" t="s">
        <v>27</v>
      </c>
      <c r="M3" s="23" t="s">
        <v>28</v>
      </c>
      <c r="N3" s="21"/>
      <c r="O3" s="21"/>
      <c r="Q3" s="10"/>
    </row>
    <row r="4" spans="1:50">
      <c r="A4" s="68" t="s">
        <v>236</v>
      </c>
      <c r="B4" s="45">
        <v>515</v>
      </c>
      <c r="C4" s="45">
        <v>403</v>
      </c>
      <c r="D4" s="45">
        <v>343</v>
      </c>
      <c r="E4" s="122">
        <v>445</v>
      </c>
      <c r="F4" s="122">
        <v>464</v>
      </c>
      <c r="G4" s="122">
        <v>498</v>
      </c>
      <c r="H4" s="120">
        <v>509</v>
      </c>
      <c r="I4" s="169">
        <f>(H4-G4)/G4</f>
        <v>2.2088353413654619E-2</v>
      </c>
      <c r="J4" s="47"/>
      <c r="K4" s="67" t="s">
        <v>2</v>
      </c>
      <c r="L4" s="96">
        <v>4</v>
      </c>
      <c r="M4" s="96">
        <v>8.6</v>
      </c>
      <c r="N4" s="21"/>
      <c r="O4" s="21"/>
      <c r="Q4" s="10"/>
    </row>
    <row r="5" spans="1:50">
      <c r="A5" s="68" t="s">
        <v>237</v>
      </c>
      <c r="B5" s="45">
        <v>520</v>
      </c>
      <c r="C5" s="45">
        <v>491</v>
      </c>
      <c r="D5" s="45">
        <v>412</v>
      </c>
      <c r="E5" s="122">
        <v>455</v>
      </c>
      <c r="F5" s="122">
        <v>424</v>
      </c>
      <c r="G5" s="122">
        <v>463</v>
      </c>
      <c r="H5" s="120">
        <v>522</v>
      </c>
      <c r="I5" s="169">
        <f t="shared" ref="I5:I20" si="0">(H5-G5)/G5</f>
        <v>0.12742980561555076</v>
      </c>
      <c r="J5" s="48"/>
      <c r="K5" s="68" t="s">
        <v>3</v>
      </c>
      <c r="L5" s="96">
        <v>4</v>
      </c>
      <c r="M5" s="96">
        <v>6</v>
      </c>
      <c r="N5" s="21"/>
      <c r="O5" s="21"/>
      <c r="Q5" s="10"/>
    </row>
    <row r="6" spans="1:50">
      <c r="A6" s="68" t="s">
        <v>238</v>
      </c>
      <c r="B6" s="45">
        <v>499</v>
      </c>
      <c r="C6" s="45">
        <v>507</v>
      </c>
      <c r="D6" s="45">
        <v>508</v>
      </c>
      <c r="E6" s="122">
        <v>517</v>
      </c>
      <c r="F6" s="122">
        <v>517</v>
      </c>
      <c r="G6" s="122">
        <v>533</v>
      </c>
      <c r="H6" s="120">
        <v>655</v>
      </c>
      <c r="I6" s="169">
        <f t="shared" si="0"/>
        <v>0.22889305816135083</v>
      </c>
      <c r="J6" s="48"/>
      <c r="K6" s="68" t="s">
        <v>4</v>
      </c>
      <c r="L6" s="96">
        <v>6</v>
      </c>
      <c r="M6" s="96">
        <v>10.5</v>
      </c>
      <c r="N6" s="21"/>
      <c r="O6" s="21"/>
      <c r="Q6" s="10"/>
    </row>
    <row r="7" spans="1:50" s="117" customFormat="1">
      <c r="A7" s="68"/>
      <c r="B7" s="45"/>
      <c r="C7" s="45"/>
      <c r="D7" s="45"/>
      <c r="E7" s="122"/>
      <c r="F7" s="122"/>
      <c r="G7" s="122"/>
      <c r="H7" s="120"/>
      <c r="I7" s="169"/>
      <c r="J7" s="48"/>
      <c r="K7" s="68"/>
      <c r="L7" s="96"/>
      <c r="M7" s="96"/>
      <c r="N7" s="21"/>
      <c r="O7" s="21"/>
      <c r="Q7" s="10"/>
    </row>
    <row r="8" spans="1:50">
      <c r="A8" s="68" t="s">
        <v>239</v>
      </c>
      <c r="B8" s="45">
        <v>517</v>
      </c>
      <c r="C8" s="45">
        <v>512</v>
      </c>
      <c r="D8" s="45">
        <v>559</v>
      </c>
      <c r="E8" s="122">
        <v>502</v>
      </c>
      <c r="F8" s="122">
        <v>504</v>
      </c>
      <c r="G8" s="122">
        <v>563</v>
      </c>
      <c r="H8" s="120">
        <v>778</v>
      </c>
      <c r="I8" s="169">
        <f t="shared" si="0"/>
        <v>0.38188277087033745</v>
      </c>
      <c r="J8" s="48"/>
      <c r="K8" s="68" t="s">
        <v>5</v>
      </c>
      <c r="L8" s="96">
        <v>5</v>
      </c>
      <c r="M8" s="96">
        <v>7.9</v>
      </c>
      <c r="N8" s="21"/>
      <c r="O8" s="21"/>
      <c r="Q8" s="10"/>
    </row>
    <row r="9" spans="1:50">
      <c r="A9" s="68" t="s">
        <v>14</v>
      </c>
      <c r="B9" s="45">
        <v>594</v>
      </c>
      <c r="C9" s="45">
        <v>587</v>
      </c>
      <c r="D9" s="45">
        <v>564</v>
      </c>
      <c r="E9" s="122">
        <v>621</v>
      </c>
      <c r="F9" s="122">
        <v>605</v>
      </c>
      <c r="G9" s="122">
        <v>609</v>
      </c>
      <c r="H9" s="120">
        <v>657</v>
      </c>
      <c r="I9" s="169">
        <f t="shared" si="0"/>
        <v>7.8817733990147784E-2</v>
      </c>
      <c r="J9" s="48"/>
      <c r="K9" s="68" t="s">
        <v>6</v>
      </c>
      <c r="L9" s="96">
        <v>3</v>
      </c>
      <c r="M9" s="96">
        <v>4.2</v>
      </c>
      <c r="N9" s="21"/>
      <c r="O9" s="21"/>
      <c r="Q9" s="10"/>
    </row>
    <row r="10" spans="1:50">
      <c r="A10" s="68" t="s">
        <v>240</v>
      </c>
      <c r="B10" s="45">
        <v>617</v>
      </c>
      <c r="C10" s="45">
        <v>625</v>
      </c>
      <c r="D10" s="45">
        <v>507</v>
      </c>
      <c r="E10" s="122">
        <v>551</v>
      </c>
      <c r="F10" s="122">
        <v>617</v>
      </c>
      <c r="G10" s="122">
        <v>588</v>
      </c>
      <c r="H10" s="120">
        <v>568</v>
      </c>
      <c r="I10" s="169">
        <f t="shared" si="0"/>
        <v>-3.4013605442176874E-2</v>
      </c>
      <c r="J10" s="48"/>
      <c r="K10" s="68" t="s">
        <v>7</v>
      </c>
      <c r="L10" s="96">
        <v>4</v>
      </c>
      <c r="M10" s="96">
        <v>5.6</v>
      </c>
      <c r="N10" s="21"/>
      <c r="O10" s="21"/>
      <c r="Q10" s="10"/>
    </row>
    <row r="11" spans="1:50" s="117" customFormat="1">
      <c r="A11" s="68"/>
      <c r="B11" s="45"/>
      <c r="C11" s="45"/>
      <c r="D11" s="45"/>
      <c r="E11" s="122"/>
      <c r="F11" s="122"/>
      <c r="G11" s="122"/>
      <c r="H11" s="120"/>
      <c r="I11" s="169"/>
      <c r="J11" s="48"/>
      <c r="K11" s="68"/>
      <c r="L11" s="96"/>
      <c r="M11" s="96"/>
      <c r="N11" s="21"/>
      <c r="O11" s="21"/>
      <c r="Q11" s="10"/>
    </row>
    <row r="12" spans="1:50">
      <c r="A12" s="68" t="s">
        <v>8</v>
      </c>
      <c r="B12" s="45">
        <v>441</v>
      </c>
      <c r="C12" s="45">
        <v>366</v>
      </c>
      <c r="D12" s="45">
        <v>352</v>
      </c>
      <c r="E12" s="122">
        <v>369</v>
      </c>
      <c r="F12" s="53">
        <v>572</v>
      </c>
      <c r="G12" s="53">
        <v>456</v>
      </c>
      <c r="H12" s="159">
        <v>456</v>
      </c>
      <c r="I12" s="169">
        <f t="shared" si="0"/>
        <v>0</v>
      </c>
      <c r="J12" s="48"/>
      <c r="K12" s="68" t="s">
        <v>8</v>
      </c>
      <c r="L12" s="96">
        <v>2</v>
      </c>
      <c r="M12" s="96">
        <v>3.9</v>
      </c>
      <c r="N12" s="19"/>
      <c r="O12" s="19"/>
      <c r="P12" s="6"/>
      <c r="Q12" s="11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1:50">
      <c r="A13" s="68" t="s">
        <v>9</v>
      </c>
      <c r="B13" s="45">
        <v>334</v>
      </c>
      <c r="C13" s="45">
        <v>314</v>
      </c>
      <c r="D13" s="45">
        <v>335</v>
      </c>
      <c r="E13" s="122">
        <v>306</v>
      </c>
      <c r="F13" s="53">
        <v>435</v>
      </c>
      <c r="G13" s="53">
        <v>406</v>
      </c>
      <c r="H13" s="159">
        <v>305</v>
      </c>
      <c r="I13" s="169">
        <f t="shared" si="0"/>
        <v>-0.24876847290640394</v>
      </c>
      <c r="J13" s="48"/>
      <c r="K13" s="68" t="s">
        <v>9</v>
      </c>
      <c r="L13" s="96">
        <v>4</v>
      </c>
      <c r="M13" s="96">
        <v>6.4</v>
      </c>
      <c r="N13" s="19"/>
      <c r="O13" s="19"/>
      <c r="P13" s="6"/>
      <c r="Q13" s="11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50">
      <c r="A14" s="68" t="s">
        <v>10</v>
      </c>
      <c r="B14" s="45">
        <v>397</v>
      </c>
      <c r="C14" s="45">
        <v>367</v>
      </c>
      <c r="D14" s="45">
        <v>385</v>
      </c>
      <c r="E14" s="122">
        <v>396</v>
      </c>
      <c r="F14" s="122">
        <v>463</v>
      </c>
      <c r="G14" s="122">
        <v>535</v>
      </c>
      <c r="H14" s="119">
        <v>353</v>
      </c>
      <c r="I14" s="169">
        <f t="shared" si="0"/>
        <v>-0.34018691588785049</v>
      </c>
      <c r="J14" s="48"/>
      <c r="K14" s="68" t="s">
        <v>10</v>
      </c>
      <c r="L14" s="96"/>
      <c r="M14" s="96"/>
      <c r="N14" s="19"/>
      <c r="O14" s="19"/>
      <c r="P14" s="6"/>
      <c r="Q14" s="11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1:50" s="117" customFormat="1">
      <c r="A15" s="68"/>
      <c r="B15" s="45"/>
      <c r="C15" s="45"/>
      <c r="D15" s="45"/>
      <c r="E15" s="122"/>
      <c r="F15" s="122"/>
      <c r="G15" s="122"/>
      <c r="H15" s="119"/>
      <c r="I15" s="169"/>
      <c r="J15" s="48"/>
      <c r="K15" s="68"/>
      <c r="L15" s="96"/>
      <c r="M15" s="96"/>
      <c r="N15" s="19"/>
      <c r="O15" s="19"/>
      <c r="P15" s="6"/>
      <c r="Q15" s="11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1:50">
      <c r="A16" s="68" t="s">
        <v>11</v>
      </c>
      <c r="B16" s="45">
        <v>600</v>
      </c>
      <c r="C16" s="45">
        <v>506</v>
      </c>
      <c r="D16" s="45">
        <v>468</v>
      </c>
      <c r="E16" s="122">
        <v>516</v>
      </c>
      <c r="F16" s="122">
        <v>578</v>
      </c>
      <c r="G16" s="122">
        <v>665</v>
      </c>
      <c r="H16" s="119"/>
      <c r="I16" s="169">
        <f t="shared" si="0"/>
        <v>-1</v>
      </c>
      <c r="J16" s="48"/>
      <c r="K16" s="68" t="s">
        <v>11</v>
      </c>
      <c r="L16" s="96"/>
      <c r="M16" s="96"/>
      <c r="N16" s="19"/>
      <c r="O16" s="19"/>
      <c r="P16" s="6"/>
      <c r="Q16" s="11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1:50" s="6" customFormat="1">
      <c r="A17" s="68" t="s">
        <v>12</v>
      </c>
      <c r="B17" s="45">
        <v>549</v>
      </c>
      <c r="C17" s="45">
        <v>513</v>
      </c>
      <c r="D17" s="45">
        <v>492</v>
      </c>
      <c r="E17" s="122">
        <v>479</v>
      </c>
      <c r="F17" s="122">
        <v>579</v>
      </c>
      <c r="G17" s="122">
        <v>562</v>
      </c>
      <c r="H17" s="119"/>
      <c r="I17" s="169">
        <f t="shared" si="0"/>
        <v>-1</v>
      </c>
      <c r="J17" s="48"/>
      <c r="K17" s="68" t="s">
        <v>12</v>
      </c>
      <c r="L17" s="96"/>
      <c r="M17" s="96"/>
      <c r="N17" s="19"/>
      <c r="O17" s="19"/>
      <c r="Q17" s="11"/>
    </row>
    <row r="18" spans="1:50" s="9" customFormat="1">
      <c r="A18" s="68" t="s">
        <v>13</v>
      </c>
      <c r="B18" s="45">
        <v>494</v>
      </c>
      <c r="C18" s="46">
        <v>498</v>
      </c>
      <c r="D18" s="45">
        <v>479</v>
      </c>
      <c r="E18" s="122">
        <v>443</v>
      </c>
      <c r="F18" s="122">
        <v>491</v>
      </c>
      <c r="G18" s="122">
        <v>458</v>
      </c>
      <c r="H18" s="120"/>
      <c r="I18" s="169">
        <f t="shared" si="0"/>
        <v>-1</v>
      </c>
      <c r="J18" s="49"/>
      <c r="K18" s="69" t="s">
        <v>13</v>
      </c>
      <c r="L18" s="160"/>
      <c r="M18" s="160"/>
      <c r="N18" s="24"/>
      <c r="O18" s="24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</row>
    <row r="19" spans="1:50" s="9" customFormat="1">
      <c r="A19" s="69"/>
      <c r="B19" s="45"/>
      <c r="C19" s="46"/>
      <c r="D19" s="45"/>
      <c r="E19" s="122"/>
      <c r="F19" s="122"/>
      <c r="G19" s="122"/>
      <c r="H19" s="120"/>
      <c r="I19" s="169"/>
      <c r="J19" s="49"/>
      <c r="K19" s="69"/>
      <c r="L19" s="160"/>
      <c r="M19" s="160"/>
      <c r="N19" s="24"/>
      <c r="O19" s="24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</row>
    <row r="20" spans="1:50">
      <c r="A20" s="56"/>
      <c r="B20" s="51">
        <f t="shared" ref="B20:G20" si="1">SUM(B4:B18)</f>
        <v>6077</v>
      </c>
      <c r="C20" s="51">
        <f t="shared" si="1"/>
        <v>5689</v>
      </c>
      <c r="D20" s="51">
        <f t="shared" si="1"/>
        <v>5404</v>
      </c>
      <c r="E20" s="51">
        <f t="shared" si="1"/>
        <v>5600</v>
      </c>
      <c r="F20" s="51">
        <f t="shared" si="1"/>
        <v>6249</v>
      </c>
      <c r="G20" s="51">
        <f t="shared" si="1"/>
        <v>6336</v>
      </c>
      <c r="H20" s="51">
        <f>SUM(H4:H18)</f>
        <v>4803</v>
      </c>
      <c r="I20" s="169">
        <f t="shared" si="0"/>
        <v>-0.24195075757575757</v>
      </c>
      <c r="J20" s="41"/>
      <c r="K20" s="56"/>
      <c r="L20" s="43"/>
      <c r="M20" s="43"/>
      <c r="N20" s="19"/>
      <c r="O20" s="19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1:50" s="117" customFormat="1">
      <c r="A21" s="56"/>
      <c r="B21" s="50"/>
      <c r="C21" s="50"/>
      <c r="D21" s="50"/>
      <c r="E21" s="50"/>
      <c r="F21" s="50"/>
      <c r="G21" s="50"/>
      <c r="H21" s="50"/>
      <c r="I21" s="62"/>
      <c r="J21" s="41"/>
      <c r="K21" s="56"/>
      <c r="L21" s="43"/>
      <c r="M21" s="43"/>
      <c r="N21" s="19"/>
      <c r="O21" s="19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1:50">
      <c r="A22" s="127" t="s">
        <v>55</v>
      </c>
      <c r="B22" s="128">
        <v>453820</v>
      </c>
      <c r="C22" s="128">
        <v>489075</v>
      </c>
      <c r="D22" s="128">
        <v>520454</v>
      </c>
      <c r="E22" s="128"/>
      <c r="F22" s="128"/>
      <c r="G22" s="128"/>
      <c r="H22" s="128"/>
      <c r="I22" s="62"/>
      <c r="J22" s="27"/>
      <c r="K22" s="23"/>
      <c r="L22" s="26"/>
      <c r="M22" s="26"/>
      <c r="N22" s="19"/>
      <c r="O22" s="19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1:50">
      <c r="A23" s="23"/>
      <c r="B23" s="21"/>
      <c r="C23" s="21"/>
      <c r="D23" s="21"/>
      <c r="E23" s="19"/>
      <c r="F23" s="21"/>
      <c r="G23" s="21"/>
      <c r="H23" s="21"/>
      <c r="I23" s="62"/>
      <c r="J23" s="27"/>
      <c r="K23" s="23"/>
      <c r="L23" s="26"/>
      <c r="M23" s="26"/>
      <c r="N23" s="19"/>
      <c r="O23" s="19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1:50" ht="40" customHeight="1">
      <c r="A24" s="73"/>
      <c r="B24" s="164" t="s">
        <v>30</v>
      </c>
      <c r="C24" s="164"/>
      <c r="D24" s="164"/>
      <c r="E24" s="164"/>
      <c r="F24" s="164"/>
      <c r="G24" s="164"/>
      <c r="H24" s="164"/>
      <c r="I24" s="164"/>
      <c r="J24" s="28"/>
      <c r="K24" s="26"/>
      <c r="L24" s="26"/>
      <c r="M24" s="26"/>
      <c r="N24" s="19"/>
      <c r="O24" s="19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1:50" ht="19">
      <c r="A25" s="74"/>
      <c r="B25" s="39">
        <v>2014</v>
      </c>
      <c r="C25" s="39">
        <v>2015</v>
      </c>
      <c r="D25" s="39">
        <v>2016</v>
      </c>
      <c r="E25" s="39">
        <v>2017</v>
      </c>
      <c r="F25" s="165">
        <v>2018</v>
      </c>
      <c r="G25" s="39">
        <v>2019</v>
      </c>
      <c r="H25" s="40">
        <v>2020</v>
      </c>
      <c r="I25" s="62"/>
      <c r="J25" s="29"/>
      <c r="K25" s="162"/>
      <c r="L25" s="34"/>
      <c r="M25" s="30"/>
      <c r="N25" s="31"/>
      <c r="O25" s="31"/>
      <c r="P25" s="14"/>
    </row>
    <row r="26" spans="1:50" ht="18">
      <c r="A26" s="67" t="s">
        <v>2</v>
      </c>
      <c r="B26" s="45">
        <v>1695</v>
      </c>
      <c r="C26" s="45">
        <v>1375</v>
      </c>
      <c r="D26" s="98">
        <v>1112</v>
      </c>
      <c r="E26" s="98">
        <v>1391</v>
      </c>
      <c r="F26" s="98">
        <v>1947</v>
      </c>
      <c r="G26" s="98">
        <v>1524</v>
      </c>
      <c r="H26" s="104">
        <v>1717</v>
      </c>
      <c r="I26" s="62">
        <f>(H26-G26)/G26</f>
        <v>0.12664041994750655</v>
      </c>
      <c r="J26" s="52"/>
      <c r="K26" s="39"/>
      <c r="L26" s="39"/>
      <c r="M26" s="32"/>
      <c r="N26" s="33"/>
      <c r="O26" s="31"/>
      <c r="P26" s="14">
        <f>$H$4</f>
        <v>509</v>
      </c>
    </row>
    <row r="27" spans="1:50">
      <c r="A27" s="68" t="s">
        <v>3</v>
      </c>
      <c r="B27" s="45">
        <v>1675</v>
      </c>
      <c r="C27" s="45">
        <v>1296</v>
      </c>
      <c r="D27" s="98">
        <v>1189</v>
      </c>
      <c r="E27" s="98">
        <v>1150</v>
      </c>
      <c r="F27" s="98">
        <v>1127</v>
      </c>
      <c r="G27" s="98">
        <v>1543</v>
      </c>
      <c r="H27" s="94">
        <v>1958</v>
      </c>
      <c r="I27" s="62">
        <f t="shared" ref="I27:I38" si="2">(H27-G27)/G27</f>
        <v>0.26895657809462087</v>
      </c>
      <c r="J27" s="52"/>
      <c r="K27" s="98"/>
      <c r="L27" s="98"/>
      <c r="M27" s="30"/>
      <c r="N27" s="31"/>
      <c r="O27" s="31"/>
      <c r="P27" s="14"/>
    </row>
    <row r="28" spans="1:50">
      <c r="A28" s="68" t="s">
        <v>4</v>
      </c>
      <c r="B28" s="45">
        <v>1382</v>
      </c>
      <c r="C28" s="45">
        <v>1609</v>
      </c>
      <c r="D28" s="98">
        <v>1581</v>
      </c>
      <c r="E28" s="98">
        <v>1483</v>
      </c>
      <c r="F28" s="98">
        <v>1436</v>
      </c>
      <c r="G28" s="98">
        <v>1718</v>
      </c>
      <c r="H28" s="94">
        <v>3188</v>
      </c>
      <c r="I28" s="62">
        <f t="shared" si="2"/>
        <v>0.8556461001164144</v>
      </c>
      <c r="J28" s="52"/>
      <c r="K28" s="98"/>
      <c r="L28" s="98"/>
      <c r="M28" s="30"/>
      <c r="N28" s="31"/>
      <c r="O28" s="31"/>
      <c r="P28" s="14"/>
    </row>
    <row r="29" spans="1:50">
      <c r="A29" s="68" t="s">
        <v>5</v>
      </c>
      <c r="B29" s="45">
        <v>1542</v>
      </c>
      <c r="C29" s="45">
        <v>1250</v>
      </c>
      <c r="D29" s="98">
        <v>1288</v>
      </c>
      <c r="E29" s="98">
        <v>1312</v>
      </c>
      <c r="F29" s="98">
        <v>1391</v>
      </c>
      <c r="G29" s="98">
        <v>2283</v>
      </c>
      <c r="H29" s="94">
        <v>3149</v>
      </c>
      <c r="I29" s="62">
        <f t="shared" si="2"/>
        <v>0.37932544897065262</v>
      </c>
      <c r="J29" s="52"/>
      <c r="K29" s="98"/>
      <c r="L29" s="98"/>
      <c r="M29" s="30"/>
      <c r="N29" s="31"/>
      <c r="O29" s="31"/>
      <c r="P29" s="14"/>
    </row>
    <row r="30" spans="1:50">
      <c r="A30" s="68" t="s">
        <v>6</v>
      </c>
      <c r="B30" s="45">
        <v>1648</v>
      </c>
      <c r="C30" s="45">
        <v>1374</v>
      </c>
      <c r="D30" s="98">
        <v>1250</v>
      </c>
      <c r="E30" s="98">
        <v>1440</v>
      </c>
      <c r="F30" s="98">
        <v>1666</v>
      </c>
      <c r="G30" s="98">
        <v>2300</v>
      </c>
      <c r="H30" s="94">
        <v>1519</v>
      </c>
      <c r="I30" s="62">
        <f t="shared" si="2"/>
        <v>-0.33956521739130435</v>
      </c>
      <c r="J30" s="52"/>
      <c r="K30" s="98"/>
      <c r="L30" s="98"/>
      <c r="M30" s="30"/>
      <c r="N30" s="31"/>
      <c r="O30" s="31"/>
      <c r="P30" s="14"/>
    </row>
    <row r="31" spans="1:50">
      <c r="A31" s="68" t="s">
        <v>7</v>
      </c>
      <c r="B31" s="45">
        <v>1450</v>
      </c>
      <c r="C31" s="45">
        <v>1541</v>
      </c>
      <c r="D31" s="98">
        <v>1142</v>
      </c>
      <c r="E31" s="98">
        <v>1387</v>
      </c>
      <c r="F31" s="98">
        <v>1476</v>
      </c>
      <c r="G31" s="98">
        <v>1508</v>
      </c>
      <c r="H31" s="94">
        <v>1703</v>
      </c>
      <c r="I31" s="62">
        <f t="shared" si="2"/>
        <v>0.12931034482758622</v>
      </c>
      <c r="J31" s="52"/>
      <c r="K31" s="98"/>
      <c r="L31" s="98"/>
      <c r="M31" s="30"/>
      <c r="N31" s="31"/>
      <c r="O31" s="31"/>
      <c r="P31" s="18"/>
    </row>
    <row r="32" spans="1:50">
      <c r="A32" s="68" t="s">
        <v>8</v>
      </c>
      <c r="B32" s="45">
        <v>1355</v>
      </c>
      <c r="C32" s="45">
        <v>1030</v>
      </c>
      <c r="D32" s="98">
        <v>1084</v>
      </c>
      <c r="E32" s="98">
        <v>1475</v>
      </c>
      <c r="F32" s="98">
        <v>1371</v>
      </c>
      <c r="G32" s="98">
        <v>1410</v>
      </c>
      <c r="H32" s="94">
        <v>956</v>
      </c>
      <c r="I32" s="62">
        <f t="shared" si="2"/>
        <v>-0.3219858156028369</v>
      </c>
      <c r="J32" s="52"/>
      <c r="K32" s="98"/>
      <c r="L32" s="98"/>
      <c r="M32" s="30"/>
      <c r="N32" s="31"/>
      <c r="O32" s="31"/>
      <c r="P32" s="15"/>
    </row>
    <row r="33" spans="1:37">
      <c r="A33" s="68" t="s">
        <v>9</v>
      </c>
      <c r="B33" s="45">
        <v>1031</v>
      </c>
      <c r="C33" s="45">
        <v>1143</v>
      </c>
      <c r="D33" s="98">
        <v>1115</v>
      </c>
      <c r="E33" s="98">
        <v>1060</v>
      </c>
      <c r="F33" s="98">
        <v>1448</v>
      </c>
      <c r="G33" s="98">
        <v>1256</v>
      </c>
      <c r="H33" s="94">
        <v>993</v>
      </c>
      <c r="I33" s="62">
        <f t="shared" si="2"/>
        <v>-0.20939490445859874</v>
      </c>
      <c r="J33" s="52"/>
      <c r="K33" s="98"/>
      <c r="L33" s="98"/>
      <c r="M33" s="30"/>
      <c r="N33" s="31"/>
      <c r="O33" s="31"/>
      <c r="P33" s="14"/>
    </row>
    <row r="34" spans="1:37">
      <c r="A34" s="68" t="s">
        <v>10</v>
      </c>
      <c r="B34" s="45">
        <v>1282</v>
      </c>
      <c r="C34" s="45">
        <v>1003</v>
      </c>
      <c r="D34" s="98">
        <v>1228</v>
      </c>
      <c r="E34" s="98">
        <v>955</v>
      </c>
      <c r="F34" s="98">
        <v>1791</v>
      </c>
      <c r="G34" s="98">
        <v>1406</v>
      </c>
      <c r="H34" s="94">
        <v>1141</v>
      </c>
      <c r="I34" s="62">
        <f t="shared" si="2"/>
        <v>-0.18847795163584638</v>
      </c>
      <c r="J34" s="53"/>
      <c r="K34" s="98"/>
      <c r="L34" s="98"/>
      <c r="M34" s="35"/>
      <c r="N34" s="36"/>
      <c r="O34" s="36"/>
      <c r="P34" s="1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</row>
    <row r="35" spans="1:37">
      <c r="A35" s="68" t="s">
        <v>11</v>
      </c>
      <c r="B35" s="45">
        <v>1220</v>
      </c>
      <c r="C35" s="45">
        <v>979</v>
      </c>
      <c r="D35" s="98">
        <v>1201</v>
      </c>
      <c r="E35" s="98">
        <v>1118</v>
      </c>
      <c r="F35" s="98">
        <v>1635</v>
      </c>
      <c r="G35" s="98">
        <v>2751</v>
      </c>
      <c r="H35" s="94"/>
      <c r="I35" s="62">
        <f t="shared" si="2"/>
        <v>-1</v>
      </c>
      <c r="J35" s="53"/>
      <c r="K35" s="98"/>
      <c r="L35" s="98"/>
      <c r="M35" s="35"/>
      <c r="N35" s="36"/>
      <c r="O35" s="36"/>
      <c r="P35" s="1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</row>
    <row r="36" spans="1:37" s="6" customFormat="1">
      <c r="A36" s="68" t="s">
        <v>12</v>
      </c>
      <c r="B36" s="45">
        <v>1579</v>
      </c>
      <c r="C36" s="45">
        <v>1122</v>
      </c>
      <c r="D36" s="98">
        <v>1433</v>
      </c>
      <c r="E36" s="98">
        <v>1118</v>
      </c>
      <c r="F36" s="98">
        <v>1396</v>
      </c>
      <c r="G36" s="98">
        <v>1414</v>
      </c>
      <c r="H36" s="94"/>
      <c r="I36" s="62">
        <f t="shared" si="2"/>
        <v>-1</v>
      </c>
      <c r="J36" s="53"/>
      <c r="K36" s="98"/>
      <c r="L36" s="98"/>
      <c r="M36" s="35"/>
      <c r="N36" s="36"/>
      <c r="O36" s="36"/>
      <c r="P36" s="16"/>
    </row>
    <row r="37" spans="1:37" s="8" customFormat="1">
      <c r="A37" s="68" t="s">
        <v>13</v>
      </c>
      <c r="B37" s="45">
        <v>1451</v>
      </c>
      <c r="C37" s="45">
        <v>909</v>
      </c>
      <c r="D37" s="98">
        <v>1007</v>
      </c>
      <c r="E37" s="98">
        <v>1223</v>
      </c>
      <c r="F37" s="98">
        <v>1157</v>
      </c>
      <c r="G37" s="98">
        <v>1573</v>
      </c>
      <c r="H37" s="104"/>
      <c r="I37" s="62">
        <f t="shared" si="2"/>
        <v>-1</v>
      </c>
      <c r="J37" s="53"/>
      <c r="K37" s="98"/>
      <c r="L37" s="121"/>
      <c r="M37" s="35"/>
      <c r="N37" s="36"/>
      <c r="O37" s="36"/>
      <c r="P37" s="1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</row>
    <row r="38" spans="1:37">
      <c r="A38" s="56"/>
      <c r="B38" s="60">
        <f t="shared" ref="B38:G38" si="3">SUM(B26:B37)</f>
        <v>17310</v>
      </c>
      <c r="C38" s="60">
        <f t="shared" si="3"/>
        <v>14631</v>
      </c>
      <c r="D38" s="60">
        <f t="shared" si="3"/>
        <v>14630</v>
      </c>
      <c r="E38" s="60">
        <f t="shared" si="3"/>
        <v>15112</v>
      </c>
      <c r="F38" s="166">
        <f t="shared" si="3"/>
        <v>17841</v>
      </c>
      <c r="G38" s="121">
        <f t="shared" si="3"/>
        <v>20686</v>
      </c>
      <c r="H38" s="54">
        <f>SUM(H26:H37)</f>
        <v>16324</v>
      </c>
      <c r="I38" s="62">
        <f t="shared" si="2"/>
        <v>-0.2108672532147346</v>
      </c>
      <c r="J38" s="55"/>
      <c r="K38" s="121"/>
      <c r="L38" s="121"/>
      <c r="M38" s="35"/>
      <c r="N38" s="36"/>
      <c r="O38" s="36"/>
      <c r="P38" s="1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</row>
    <row r="39" spans="1:37">
      <c r="A39" s="56"/>
      <c r="B39" s="42"/>
      <c r="C39" s="42"/>
      <c r="D39" s="42"/>
      <c r="E39" s="45"/>
      <c r="F39" s="42"/>
      <c r="G39" s="42"/>
      <c r="H39" s="42"/>
      <c r="I39" s="62"/>
      <c r="J39" s="53"/>
      <c r="K39" s="60"/>
      <c r="L39" s="60"/>
      <c r="M39" s="35"/>
      <c r="N39" s="36"/>
      <c r="O39" s="36"/>
      <c r="P39" s="1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</row>
    <row r="40" spans="1:37">
      <c r="A40" s="56"/>
      <c r="B40" s="42"/>
      <c r="C40" s="42"/>
      <c r="D40" s="42"/>
      <c r="E40" s="45"/>
      <c r="F40" s="42"/>
      <c r="G40" s="42"/>
      <c r="H40" s="42"/>
      <c r="I40" s="62"/>
      <c r="J40" s="53"/>
      <c r="K40" s="34"/>
      <c r="L40" s="34"/>
      <c r="M40" s="35"/>
      <c r="N40" s="36"/>
      <c r="O40" s="36"/>
      <c r="P40" s="1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</row>
    <row r="41" spans="1:37" ht="40" customHeight="1">
      <c r="A41" s="73"/>
      <c r="B41" s="212" t="s">
        <v>31</v>
      </c>
      <c r="C41" s="212"/>
      <c r="D41" s="212"/>
      <c r="E41" s="212"/>
      <c r="F41" s="212"/>
      <c r="G41" s="212"/>
      <c r="H41" s="212"/>
      <c r="I41" s="212"/>
      <c r="J41" s="28"/>
      <c r="K41" s="34"/>
      <c r="L41" s="34"/>
      <c r="M41" s="35"/>
      <c r="N41" s="36"/>
      <c r="O41" s="36"/>
      <c r="P41" s="1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1:37" ht="19">
      <c r="A42" s="74"/>
      <c r="B42" s="39">
        <v>2014</v>
      </c>
      <c r="C42" s="39">
        <v>2015</v>
      </c>
      <c r="D42" s="39">
        <v>2016</v>
      </c>
      <c r="E42" s="39">
        <v>2017</v>
      </c>
      <c r="F42" s="39">
        <v>2018</v>
      </c>
      <c r="G42" s="39">
        <v>2019</v>
      </c>
      <c r="H42" s="40">
        <v>2020</v>
      </c>
      <c r="I42" s="62"/>
      <c r="J42" s="37"/>
      <c r="K42" s="71"/>
      <c r="L42" s="34"/>
      <c r="M42" s="35"/>
      <c r="N42" s="36"/>
      <c r="O42" s="36"/>
      <c r="P42" s="1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</row>
    <row r="43" spans="1:37">
      <c r="A43" s="67" t="s">
        <v>2</v>
      </c>
      <c r="B43" s="45">
        <v>5522</v>
      </c>
      <c r="C43" s="45">
        <v>5048</v>
      </c>
      <c r="D43" s="99">
        <v>5761</v>
      </c>
      <c r="E43" s="99">
        <v>4985</v>
      </c>
      <c r="F43" s="99">
        <v>5737</v>
      </c>
      <c r="G43" s="99">
        <v>5111</v>
      </c>
      <c r="H43" s="118">
        <v>8637</v>
      </c>
      <c r="I43" s="62">
        <f>(H43-G43)/G43</f>
        <v>0.68988456270788501</v>
      </c>
      <c r="J43" s="53"/>
      <c r="K43" s="34"/>
      <c r="L43" s="34"/>
      <c r="M43" s="35"/>
      <c r="N43" s="36"/>
      <c r="O43" s="38"/>
      <c r="P43" s="1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</row>
    <row r="44" spans="1:37">
      <c r="A44" s="68" t="s">
        <v>3</v>
      </c>
      <c r="B44" s="45">
        <v>5524</v>
      </c>
      <c r="C44" s="45">
        <v>4532</v>
      </c>
      <c r="D44" s="99">
        <v>4199</v>
      </c>
      <c r="E44" s="99">
        <v>4480</v>
      </c>
      <c r="F44" s="99">
        <v>3439</v>
      </c>
      <c r="G44" s="99">
        <v>5294</v>
      </c>
      <c r="H44" s="95">
        <v>5830</v>
      </c>
      <c r="I44" s="62">
        <f t="shared" ref="I44:I55" si="4">(H44-G44)/G44</f>
        <v>0.10124669437098602</v>
      </c>
      <c r="J44" s="53"/>
      <c r="K44" s="34"/>
      <c r="L44" s="34"/>
      <c r="M44" s="35"/>
      <c r="N44" s="36"/>
      <c r="O44" s="36"/>
      <c r="P44" s="1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</row>
    <row r="45" spans="1:37">
      <c r="A45" s="68" t="s">
        <v>4</v>
      </c>
      <c r="B45" s="45">
        <v>4109</v>
      </c>
      <c r="C45" s="45">
        <v>6612</v>
      </c>
      <c r="D45" s="99">
        <v>4734</v>
      </c>
      <c r="E45" s="99">
        <v>4480</v>
      </c>
      <c r="F45" s="99">
        <v>4996</v>
      </c>
      <c r="G45" s="99">
        <v>8385</v>
      </c>
      <c r="H45" s="95">
        <v>10108</v>
      </c>
      <c r="I45" s="62">
        <f t="shared" si="4"/>
        <v>0.20548598688133571</v>
      </c>
      <c r="J45" s="52"/>
      <c r="K45" s="26"/>
      <c r="L45" s="26"/>
      <c r="M45" s="30"/>
      <c r="N45" s="31"/>
      <c r="O45" s="31"/>
      <c r="P45" s="14"/>
    </row>
    <row r="46" spans="1:37">
      <c r="A46" s="68" t="s">
        <v>5</v>
      </c>
      <c r="B46" s="45">
        <v>6012</v>
      </c>
      <c r="C46" s="45">
        <v>3375</v>
      </c>
      <c r="D46" s="99">
        <v>4070</v>
      </c>
      <c r="E46" s="99">
        <v>3421</v>
      </c>
      <c r="F46" s="99">
        <v>6178</v>
      </c>
      <c r="G46" s="99">
        <v>8035</v>
      </c>
      <c r="H46" s="95">
        <v>7949</v>
      </c>
      <c r="I46" s="62">
        <f t="shared" si="4"/>
        <v>-1.0703173615432483E-2</v>
      </c>
      <c r="J46" s="52"/>
      <c r="K46" s="26"/>
      <c r="L46" s="26"/>
      <c r="M46" s="26"/>
      <c r="N46" s="21"/>
      <c r="O46" s="21"/>
    </row>
    <row r="47" spans="1:37">
      <c r="A47" s="68" t="s">
        <v>6</v>
      </c>
      <c r="B47" s="45">
        <v>5784</v>
      </c>
      <c r="C47" s="45">
        <v>3650</v>
      </c>
      <c r="D47" s="99">
        <v>5391</v>
      </c>
      <c r="E47" s="99">
        <v>4501</v>
      </c>
      <c r="F47" s="99">
        <v>7087</v>
      </c>
      <c r="G47" s="99">
        <v>6277</v>
      </c>
      <c r="H47" s="95">
        <v>4139</v>
      </c>
      <c r="I47" s="62">
        <f t="shared" si="4"/>
        <v>-0.34060857097339492</v>
      </c>
      <c r="J47" s="52"/>
      <c r="K47" s="26"/>
      <c r="L47" s="26"/>
      <c r="M47" s="26"/>
      <c r="N47" s="21"/>
      <c r="O47" s="21"/>
    </row>
    <row r="48" spans="1:37">
      <c r="A48" s="68" t="s">
        <v>7</v>
      </c>
      <c r="B48" s="45">
        <v>4174</v>
      </c>
      <c r="C48" s="45">
        <v>4204</v>
      </c>
      <c r="D48" s="99">
        <v>4099</v>
      </c>
      <c r="E48" s="99">
        <v>4401</v>
      </c>
      <c r="F48" s="99">
        <v>3616</v>
      </c>
      <c r="G48" s="99">
        <v>6138</v>
      </c>
      <c r="H48" s="95">
        <v>6382</v>
      </c>
      <c r="I48" s="62">
        <f t="shared" si="4"/>
        <v>3.9752362333007496E-2</v>
      </c>
      <c r="J48" s="52"/>
      <c r="K48" s="26"/>
      <c r="L48" s="26"/>
      <c r="M48" s="26"/>
      <c r="N48" s="21"/>
      <c r="O48" s="21"/>
    </row>
    <row r="49" spans="1:42">
      <c r="A49" s="68" t="s">
        <v>8</v>
      </c>
      <c r="B49" s="45">
        <v>5730</v>
      </c>
      <c r="C49" s="45">
        <v>4133</v>
      </c>
      <c r="D49" s="99">
        <v>4024</v>
      </c>
      <c r="E49" s="99">
        <v>7419</v>
      </c>
      <c r="F49" s="99">
        <v>3978</v>
      </c>
      <c r="G49" s="99">
        <v>7980</v>
      </c>
      <c r="H49" s="95">
        <v>3927</v>
      </c>
      <c r="I49" s="62">
        <f t="shared" si="4"/>
        <v>-0.50789473684210529</v>
      </c>
      <c r="J49" s="52"/>
      <c r="K49" s="26"/>
      <c r="L49" s="26"/>
      <c r="M49" s="26"/>
      <c r="N49" s="21"/>
      <c r="O49" s="21"/>
    </row>
    <row r="50" spans="1:42">
      <c r="A50" s="68" t="s">
        <v>9</v>
      </c>
      <c r="B50" s="45">
        <v>4430</v>
      </c>
      <c r="C50" s="45">
        <v>4925</v>
      </c>
      <c r="D50" s="99">
        <v>5076</v>
      </c>
      <c r="E50" s="99">
        <v>8350</v>
      </c>
      <c r="F50" s="99">
        <v>6734</v>
      </c>
      <c r="G50" s="99">
        <v>4974</v>
      </c>
      <c r="H50" s="95">
        <v>6400</v>
      </c>
      <c r="I50" s="62">
        <f t="shared" si="4"/>
        <v>0.28669079211901888</v>
      </c>
      <c r="J50" s="52"/>
      <c r="K50" s="26"/>
      <c r="L50" s="26"/>
      <c r="M50" s="26"/>
      <c r="N50" s="21"/>
      <c r="O50" s="21"/>
    </row>
    <row r="51" spans="1:42">
      <c r="A51" s="68" t="s">
        <v>10</v>
      </c>
      <c r="B51" s="45">
        <v>5357</v>
      </c>
      <c r="C51" s="45">
        <v>4537</v>
      </c>
      <c r="D51" s="99">
        <v>5149</v>
      </c>
      <c r="E51" s="99">
        <v>3806</v>
      </c>
      <c r="F51" s="99">
        <v>5347</v>
      </c>
      <c r="G51" s="99">
        <v>6548</v>
      </c>
      <c r="H51" s="95">
        <v>8352</v>
      </c>
      <c r="I51" s="62">
        <f t="shared" si="4"/>
        <v>0.27550397067806964</v>
      </c>
      <c r="J51" s="52"/>
      <c r="K51" s="26"/>
      <c r="L51" s="26"/>
      <c r="M51" s="26"/>
      <c r="N51" s="21"/>
      <c r="O51" s="21"/>
    </row>
    <row r="52" spans="1:42">
      <c r="A52" s="68" t="s">
        <v>11</v>
      </c>
      <c r="B52" s="45">
        <v>2992</v>
      </c>
      <c r="C52" s="45">
        <v>3991</v>
      </c>
      <c r="D52" s="99">
        <v>4494</v>
      </c>
      <c r="E52" s="99">
        <v>3513</v>
      </c>
      <c r="F52" s="99">
        <v>4804</v>
      </c>
      <c r="G52" s="99">
        <v>42641</v>
      </c>
      <c r="H52" s="95"/>
      <c r="I52" s="62">
        <f t="shared" si="4"/>
        <v>-1</v>
      </c>
      <c r="J52" s="53"/>
      <c r="K52" s="34"/>
      <c r="L52" s="34"/>
      <c r="M52" s="34"/>
      <c r="N52" s="19"/>
      <c r="O52" s="19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</row>
    <row r="53" spans="1:42" s="6" customFormat="1">
      <c r="A53" s="68" t="s">
        <v>12</v>
      </c>
      <c r="B53" s="45">
        <v>8292</v>
      </c>
      <c r="C53" s="45">
        <v>6854</v>
      </c>
      <c r="D53" s="99">
        <v>4871</v>
      </c>
      <c r="E53" s="99">
        <v>3138</v>
      </c>
      <c r="F53" s="99">
        <v>4156</v>
      </c>
      <c r="G53" s="99">
        <v>5083</v>
      </c>
      <c r="H53" s="95"/>
      <c r="I53" s="62">
        <f t="shared" si="4"/>
        <v>-1</v>
      </c>
      <c r="J53" s="53"/>
      <c r="K53" s="34"/>
      <c r="L53" s="34"/>
      <c r="M53" s="34"/>
      <c r="N53" s="19"/>
      <c r="O53" s="19"/>
    </row>
    <row r="54" spans="1:42" s="8" customFormat="1">
      <c r="A54" s="68" t="s">
        <v>13</v>
      </c>
      <c r="B54" s="45">
        <v>6008</v>
      </c>
      <c r="C54" s="45">
        <v>3662</v>
      </c>
      <c r="D54" s="99">
        <v>4187</v>
      </c>
      <c r="E54" s="99">
        <v>5371</v>
      </c>
      <c r="F54" s="99">
        <v>4704</v>
      </c>
      <c r="G54" s="99">
        <v>6136</v>
      </c>
      <c r="H54" s="118"/>
      <c r="I54" s="62">
        <f t="shared" si="4"/>
        <v>-1</v>
      </c>
      <c r="J54" s="53"/>
      <c r="K54" s="34"/>
      <c r="L54" s="34"/>
      <c r="M54" s="34"/>
      <c r="N54" s="19"/>
      <c r="O54" s="19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 spans="1:42">
      <c r="A55" s="56"/>
      <c r="B55" s="60">
        <f t="shared" ref="B55:G55" si="5">SUM(B43:B54)</f>
        <v>63934</v>
      </c>
      <c r="C55" s="60">
        <f t="shared" si="5"/>
        <v>55523</v>
      </c>
      <c r="D55" s="60">
        <f t="shared" si="5"/>
        <v>56055</v>
      </c>
      <c r="E55" s="60">
        <f t="shared" si="5"/>
        <v>57865</v>
      </c>
      <c r="F55" s="60">
        <f t="shared" si="5"/>
        <v>60776</v>
      </c>
      <c r="G55" s="60">
        <f t="shared" si="5"/>
        <v>112602</v>
      </c>
      <c r="H55" s="54">
        <f>SUM(H43:H54)</f>
        <v>61724</v>
      </c>
      <c r="I55" s="62">
        <f t="shared" si="4"/>
        <v>-0.45183922132821797</v>
      </c>
      <c r="J55" s="55"/>
      <c r="K55" s="70"/>
      <c r="L55" s="34"/>
      <c r="M55" s="34"/>
      <c r="N55" s="19"/>
      <c r="O55" s="19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</row>
    <row r="56" spans="1:42">
      <c r="A56" s="56"/>
      <c r="B56" s="42"/>
      <c r="C56" s="42"/>
      <c r="D56" s="1"/>
      <c r="E56" s="90"/>
      <c r="F56" s="1"/>
      <c r="G56" s="1"/>
      <c r="H56" s="1"/>
      <c r="I56" s="60"/>
      <c r="J56" s="53"/>
      <c r="K56" s="34"/>
      <c r="L56" s="34"/>
      <c r="M56" s="34"/>
      <c r="N56" s="19"/>
      <c r="O56" s="19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 spans="1:42">
      <c r="A57" s="56"/>
      <c r="B57" s="43"/>
      <c r="C57" s="42"/>
      <c r="D57" s="42"/>
      <c r="E57" s="45"/>
      <c r="F57" s="42"/>
      <c r="G57" s="42"/>
      <c r="H57" s="42"/>
      <c r="I57" s="45"/>
      <c r="J57" s="45"/>
      <c r="K57" s="34"/>
      <c r="L57" s="34"/>
      <c r="M57" s="34"/>
      <c r="N57" s="19"/>
      <c r="O57" s="19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</row>
    <row r="58" spans="1:42">
      <c r="A58" s="56"/>
      <c r="B58" s="43"/>
      <c r="C58" s="42"/>
      <c r="D58" s="42"/>
      <c r="E58" s="45"/>
      <c r="F58" s="42"/>
      <c r="G58" s="42"/>
      <c r="H58" s="42"/>
      <c r="I58" s="45"/>
      <c r="J58" s="45"/>
      <c r="K58" s="34"/>
      <c r="L58" s="34"/>
      <c r="M58" s="34"/>
      <c r="N58" s="19"/>
      <c r="O58" s="19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</row>
    <row r="59" spans="1:42" ht="25">
      <c r="A59" s="73"/>
      <c r="B59" s="212" t="s">
        <v>73</v>
      </c>
      <c r="C59" s="212"/>
      <c r="D59" s="212"/>
      <c r="E59" s="212"/>
      <c r="F59" s="212"/>
      <c r="G59" s="212"/>
      <c r="H59" s="212"/>
      <c r="I59" s="212"/>
      <c r="J59" s="45"/>
      <c r="K59" s="34"/>
      <c r="L59" s="34"/>
      <c r="M59" s="34"/>
      <c r="N59" s="19"/>
      <c r="O59" s="19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 spans="1:42" ht="19">
      <c r="A60" s="74"/>
      <c r="B60" s="39">
        <v>2019</v>
      </c>
      <c r="C60" s="40">
        <v>2020</v>
      </c>
      <c r="D60" s="62"/>
      <c r="E60" s="39"/>
      <c r="F60" s="39"/>
      <c r="G60" s="39"/>
      <c r="H60" s="39"/>
      <c r="I60" s="62"/>
      <c r="J60" s="44"/>
    </row>
    <row r="61" spans="1:42">
      <c r="A61" s="67" t="s">
        <v>2</v>
      </c>
      <c r="B61" s="194">
        <v>4267</v>
      </c>
      <c r="C61" s="195">
        <v>5351</v>
      </c>
      <c r="D61" s="191">
        <f>(C61-B61)/B61</f>
        <v>0.25404265291774081</v>
      </c>
      <c r="E61" s="194"/>
      <c r="F61" s="99"/>
      <c r="G61" s="99"/>
      <c r="H61" s="190"/>
      <c r="I61" s="62"/>
      <c r="J61" s="44"/>
    </row>
    <row r="62" spans="1:42">
      <c r="A62" s="68" t="s">
        <v>3</v>
      </c>
      <c r="B62" s="194">
        <v>3528</v>
      </c>
      <c r="C62" s="195">
        <v>5325</v>
      </c>
      <c r="D62" s="191">
        <f t="shared" ref="D62:D73" si="6">(C62-B62)/B62</f>
        <v>0.50935374149659862</v>
      </c>
      <c r="E62" s="194"/>
      <c r="F62" s="99"/>
      <c r="G62" s="99"/>
      <c r="H62" s="99"/>
      <c r="I62" s="62"/>
      <c r="J62" s="44"/>
    </row>
    <row r="63" spans="1:42">
      <c r="A63" s="68" t="s">
        <v>4</v>
      </c>
      <c r="B63" s="194">
        <v>3905</v>
      </c>
      <c r="C63" s="195">
        <v>5315</v>
      </c>
      <c r="D63" s="62">
        <f t="shared" si="6"/>
        <v>0.36107554417413573</v>
      </c>
      <c r="E63" s="194"/>
      <c r="F63" s="99"/>
      <c r="G63" s="99"/>
      <c r="H63" s="99"/>
      <c r="I63" s="62"/>
      <c r="J63" s="44"/>
    </row>
    <row r="64" spans="1:42">
      <c r="A64" s="68" t="s">
        <v>5</v>
      </c>
      <c r="B64" s="194">
        <v>3420</v>
      </c>
      <c r="C64" s="196">
        <v>3734</v>
      </c>
      <c r="D64" s="62">
        <f t="shared" si="6"/>
        <v>9.1812865497076027E-2</v>
      </c>
      <c r="E64" s="194"/>
      <c r="F64" s="99"/>
      <c r="G64" s="99"/>
      <c r="H64" s="99"/>
      <c r="I64" s="62"/>
      <c r="J64" s="44"/>
    </row>
    <row r="65" spans="1:10">
      <c r="A65" s="68" t="s">
        <v>6</v>
      </c>
      <c r="B65" s="194">
        <v>3592</v>
      </c>
      <c r="C65" s="196">
        <v>3484</v>
      </c>
      <c r="D65" s="62">
        <f t="shared" si="6"/>
        <v>-3.0066815144766147E-2</v>
      </c>
      <c r="E65" s="194"/>
      <c r="F65" s="99"/>
      <c r="G65" s="99"/>
      <c r="H65" s="99"/>
      <c r="I65" s="62"/>
      <c r="J65" s="44"/>
    </row>
    <row r="66" spans="1:10">
      <c r="A66" s="68" t="s">
        <v>7</v>
      </c>
      <c r="B66" s="194">
        <v>2767</v>
      </c>
      <c r="C66" s="95">
        <v>3517</v>
      </c>
      <c r="D66" s="62">
        <f>(C66-B66)/B66</f>
        <v>0.27105168052041922</v>
      </c>
      <c r="E66" s="194"/>
      <c r="F66" s="99"/>
      <c r="G66" s="99"/>
      <c r="H66" s="99"/>
      <c r="I66" s="62"/>
      <c r="J66" s="44"/>
    </row>
    <row r="67" spans="1:10">
      <c r="A67" s="68" t="s">
        <v>8</v>
      </c>
      <c r="B67" s="194">
        <v>3110</v>
      </c>
      <c r="C67" s="95">
        <v>3428</v>
      </c>
      <c r="D67" s="62">
        <f>(C67-B67)/B67</f>
        <v>0.10225080385852089</v>
      </c>
      <c r="E67" s="194"/>
      <c r="F67" s="99"/>
      <c r="G67" s="99"/>
      <c r="H67" s="99"/>
      <c r="I67" s="62"/>
    </row>
    <row r="68" spans="1:10">
      <c r="A68" s="68" t="s">
        <v>9</v>
      </c>
      <c r="B68" s="194">
        <v>3152</v>
      </c>
      <c r="C68" s="95">
        <v>3612</v>
      </c>
      <c r="D68" s="62">
        <f>(C68-B68)/B68</f>
        <v>0.14593908629441624</v>
      </c>
      <c r="E68" s="99"/>
      <c r="F68" s="99"/>
      <c r="G68" s="99"/>
      <c r="H68" s="99"/>
      <c r="I68" s="62"/>
    </row>
    <row r="69" spans="1:10">
      <c r="A69" s="68" t="s">
        <v>10</v>
      </c>
      <c r="B69" s="194">
        <v>3794</v>
      </c>
      <c r="C69" s="95">
        <v>4941</v>
      </c>
      <c r="D69" s="62">
        <f>(C69-B69)/B69</f>
        <v>0.30231945176594621</v>
      </c>
      <c r="E69" s="99"/>
      <c r="F69" s="99"/>
      <c r="G69" s="99"/>
      <c r="H69" s="99"/>
      <c r="I69" s="62"/>
    </row>
    <row r="70" spans="1:10">
      <c r="A70" s="68" t="s">
        <v>11</v>
      </c>
      <c r="B70" s="194">
        <v>4323</v>
      </c>
      <c r="C70" s="95"/>
      <c r="D70" s="62">
        <f t="shared" si="6"/>
        <v>-1</v>
      </c>
      <c r="E70" s="99"/>
      <c r="F70" s="99"/>
      <c r="G70" s="99"/>
      <c r="H70" s="99"/>
      <c r="I70" s="62"/>
    </row>
    <row r="71" spans="1:10">
      <c r="A71" s="68" t="s">
        <v>12</v>
      </c>
      <c r="B71" s="194">
        <v>4322</v>
      </c>
      <c r="C71" s="95"/>
      <c r="D71" s="62">
        <f t="shared" si="6"/>
        <v>-1</v>
      </c>
      <c r="E71" s="99"/>
      <c r="F71" s="99"/>
      <c r="G71" s="99"/>
      <c r="H71" s="99"/>
      <c r="I71" s="62"/>
    </row>
    <row r="72" spans="1:10">
      <c r="A72" s="68" t="s">
        <v>13</v>
      </c>
      <c r="B72" s="194">
        <v>5332</v>
      </c>
      <c r="C72" s="118"/>
      <c r="D72" s="62">
        <f t="shared" si="6"/>
        <v>-1</v>
      </c>
      <c r="E72" s="99"/>
      <c r="F72" s="99"/>
      <c r="G72" s="99"/>
      <c r="H72" s="190"/>
      <c r="I72" s="62"/>
    </row>
    <row r="73" spans="1:10">
      <c r="A73" s="56"/>
      <c r="B73" s="60">
        <f>SUM(B61:B72)</f>
        <v>45512</v>
      </c>
      <c r="C73" s="54">
        <f>SUM(C61:C72)</f>
        <v>38707</v>
      </c>
      <c r="D73" s="62">
        <f t="shared" si="6"/>
        <v>-0.14952100544911232</v>
      </c>
      <c r="E73" s="60"/>
      <c r="F73" s="60"/>
      <c r="G73" s="60"/>
      <c r="H73" s="60"/>
      <c r="I73" s="62"/>
    </row>
    <row r="74" spans="1:10">
      <c r="A74" s="56"/>
      <c r="B74" s="42"/>
      <c r="C74" s="42"/>
      <c r="D74" s="1"/>
      <c r="E74" s="90"/>
      <c r="F74" s="1"/>
      <c r="G74" s="1"/>
      <c r="H74" s="90"/>
      <c r="I74" s="60"/>
    </row>
    <row r="75" spans="1:10">
      <c r="H75" s="6"/>
    </row>
    <row r="76" spans="1:10" ht="25">
      <c r="A76" s="73"/>
      <c r="B76" s="212" t="s">
        <v>76</v>
      </c>
      <c r="C76" s="212"/>
      <c r="D76" s="212"/>
      <c r="E76" s="212"/>
      <c r="F76" s="212"/>
      <c r="G76" s="212"/>
      <c r="H76" s="212"/>
      <c r="I76" s="212"/>
    </row>
    <row r="77" spans="1:10" ht="19">
      <c r="A77" s="74"/>
      <c r="B77" s="39">
        <v>2019</v>
      </c>
      <c r="C77" s="40">
        <v>2020</v>
      </c>
      <c r="D77" s="62"/>
      <c r="E77" s="39"/>
      <c r="F77" s="39"/>
      <c r="G77" s="39"/>
      <c r="H77" s="39"/>
      <c r="I77" s="62"/>
    </row>
    <row r="78" spans="1:10">
      <c r="A78" s="67" t="s">
        <v>2</v>
      </c>
      <c r="B78" s="99">
        <v>12</v>
      </c>
      <c r="C78" s="95">
        <v>24</v>
      </c>
      <c r="D78" s="191">
        <f>(C78-B78)/B78</f>
        <v>1</v>
      </c>
      <c r="E78" s="99"/>
      <c r="F78" s="99"/>
      <c r="G78" s="99"/>
      <c r="H78" s="190"/>
      <c r="I78" s="62"/>
    </row>
    <row r="79" spans="1:10">
      <c r="A79" s="68" t="s">
        <v>3</v>
      </c>
      <c r="B79" s="99">
        <v>12</v>
      </c>
      <c r="C79" s="95">
        <v>22</v>
      </c>
      <c r="D79" s="191">
        <f t="shared" ref="D79:D90" si="7">(C79-B79)/B79</f>
        <v>0.83333333333333337</v>
      </c>
      <c r="E79" s="99"/>
      <c r="F79" s="99"/>
      <c r="G79" s="99"/>
      <c r="H79" s="99"/>
      <c r="I79" s="62"/>
    </row>
    <row r="80" spans="1:10">
      <c r="A80" s="68" t="s">
        <v>4</v>
      </c>
      <c r="B80" s="99">
        <v>18</v>
      </c>
      <c r="C80" s="95">
        <v>73</v>
      </c>
      <c r="D80" s="62">
        <f t="shared" si="7"/>
        <v>3.0555555555555554</v>
      </c>
      <c r="E80" s="99"/>
      <c r="F80" s="99"/>
      <c r="G80" s="99"/>
      <c r="H80" s="99"/>
      <c r="I80" s="62"/>
    </row>
    <row r="81" spans="1:9">
      <c r="A81" s="68" t="s">
        <v>5</v>
      </c>
      <c r="B81" s="99">
        <v>20</v>
      </c>
      <c r="C81" s="95">
        <v>62</v>
      </c>
      <c r="D81" s="62">
        <f t="shared" si="7"/>
        <v>2.1</v>
      </c>
      <c r="E81" s="99"/>
      <c r="F81" s="99"/>
      <c r="G81" s="99"/>
      <c r="H81" s="99"/>
      <c r="I81" s="62"/>
    </row>
    <row r="82" spans="1:9">
      <c r="A82" s="68" t="s">
        <v>6</v>
      </c>
      <c r="B82" s="99">
        <v>16</v>
      </c>
      <c r="C82" s="95">
        <v>27</v>
      </c>
      <c r="D82" s="62">
        <f t="shared" si="7"/>
        <v>0.6875</v>
      </c>
      <c r="E82" s="99"/>
      <c r="F82" s="99"/>
      <c r="G82" s="99"/>
      <c r="H82" s="99"/>
      <c r="I82" s="62"/>
    </row>
    <row r="83" spans="1:9">
      <c r="A83" s="68" t="s">
        <v>7</v>
      </c>
      <c r="B83" s="99">
        <v>18</v>
      </c>
      <c r="C83" s="95">
        <v>38</v>
      </c>
      <c r="D83" s="62">
        <f t="shared" si="7"/>
        <v>1.1111111111111112</v>
      </c>
      <c r="E83" s="99"/>
      <c r="F83" s="99"/>
      <c r="G83" s="99"/>
      <c r="H83" s="99"/>
      <c r="I83" s="62"/>
    </row>
    <row r="84" spans="1:9">
      <c r="A84" s="68" t="s">
        <v>8</v>
      </c>
      <c r="B84" s="99">
        <v>13</v>
      </c>
      <c r="C84" s="95">
        <v>10</v>
      </c>
      <c r="D84" s="62">
        <f t="shared" si="7"/>
        <v>-0.23076923076923078</v>
      </c>
      <c r="E84" s="99"/>
      <c r="F84" s="99"/>
      <c r="G84" s="99"/>
      <c r="H84" s="99"/>
      <c r="I84" s="62"/>
    </row>
    <row r="85" spans="1:9">
      <c r="A85" s="68" t="s">
        <v>9</v>
      </c>
      <c r="B85" s="99">
        <v>22</v>
      </c>
      <c r="C85" s="95">
        <v>12</v>
      </c>
      <c r="D85" s="62">
        <f t="shared" si="7"/>
        <v>-0.45454545454545453</v>
      </c>
      <c r="E85" s="99"/>
      <c r="F85" s="99"/>
      <c r="G85" s="99"/>
      <c r="H85" s="99"/>
      <c r="I85" s="62"/>
    </row>
    <row r="86" spans="1:9">
      <c r="A86" s="68" t="s">
        <v>10</v>
      </c>
      <c r="B86" s="99">
        <v>12</v>
      </c>
      <c r="C86" s="95">
        <v>9</v>
      </c>
      <c r="D86" s="62">
        <f t="shared" si="7"/>
        <v>-0.25</v>
      </c>
      <c r="E86" s="99"/>
      <c r="F86" s="99"/>
      <c r="G86" s="99"/>
      <c r="H86" s="99"/>
      <c r="I86" s="62"/>
    </row>
    <row r="87" spans="1:9">
      <c r="A87" s="68" t="s">
        <v>11</v>
      </c>
      <c r="B87" s="99">
        <v>21</v>
      </c>
      <c r="C87" s="95"/>
      <c r="D87" s="62">
        <f t="shared" si="7"/>
        <v>-1</v>
      </c>
      <c r="E87" s="99"/>
      <c r="F87" s="99"/>
      <c r="G87" s="99"/>
      <c r="H87" s="99"/>
      <c r="I87" s="62"/>
    </row>
    <row r="88" spans="1:9">
      <c r="A88" s="68" t="s">
        <v>12</v>
      </c>
      <c r="B88" s="99">
        <v>24</v>
      </c>
      <c r="C88" s="95"/>
      <c r="D88" s="62">
        <f t="shared" si="7"/>
        <v>-1</v>
      </c>
      <c r="E88" s="99"/>
      <c r="F88" s="99"/>
      <c r="G88" s="99"/>
      <c r="H88" s="99"/>
      <c r="I88" s="62"/>
    </row>
    <row r="89" spans="1:9">
      <c r="A89" s="68" t="s">
        <v>13</v>
      </c>
      <c r="B89" s="99">
        <v>14</v>
      </c>
      <c r="C89" s="118"/>
      <c r="D89" s="62">
        <f t="shared" si="7"/>
        <v>-1</v>
      </c>
      <c r="E89" s="99"/>
      <c r="F89" s="99"/>
      <c r="G89" s="99"/>
      <c r="H89" s="190"/>
      <c r="I89" s="62"/>
    </row>
    <row r="90" spans="1:9">
      <c r="A90" s="56"/>
      <c r="B90" s="60">
        <f>SUM(B78:B89)</f>
        <v>202</v>
      </c>
      <c r="C90" s="54">
        <f>SUM(C78:C89)</f>
        <v>277</v>
      </c>
      <c r="D90" s="62">
        <f t="shared" si="7"/>
        <v>0.37128712871287128</v>
      </c>
      <c r="E90" s="60"/>
      <c r="F90" s="60"/>
      <c r="G90" s="60"/>
      <c r="H90" s="60"/>
      <c r="I90" s="62"/>
    </row>
  </sheetData>
  <mergeCells count="4">
    <mergeCell ref="B2:I2"/>
    <mergeCell ref="B41:I41"/>
    <mergeCell ref="B59:I59"/>
    <mergeCell ref="B76:I76"/>
  </mergeCells>
  <pageMargins left="0.7" right="0.7" top="0.75" bottom="0.75" header="0.3" footer="0.3"/>
  <pageSetup paperSize="9" orientation="portrait" r:id="rId1"/>
  <ignoredErrors>
    <ignoredError sqref="G38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4"/>
  <sheetViews>
    <sheetView tabSelected="1" topLeftCell="D1" workbookViewId="0">
      <selection activeCell="I6" sqref="I6"/>
    </sheetView>
  </sheetViews>
  <sheetFormatPr defaultColWidth="3.26953125" defaultRowHeight="14.5"/>
  <cols>
    <col min="1" max="1" width="13.7265625" style="117" hidden="1" customWidth="1"/>
    <col min="2" max="3" width="10.81640625" style="117" hidden="1" customWidth="1"/>
    <col min="4" max="4" width="12.36328125" style="117" bestFit="1" customWidth="1"/>
    <col min="5" max="5" width="21.54296875" style="117" hidden="1" customWidth="1"/>
    <col min="6" max="6" width="17.1796875" style="117" hidden="1" customWidth="1"/>
    <col min="7" max="7" width="16.81640625" style="117" bestFit="1" customWidth="1"/>
    <col min="8" max="8" width="14.90625" style="117" bestFit="1" customWidth="1"/>
    <col min="9" max="9" width="52.1796875" style="117" bestFit="1" customWidth="1"/>
    <col min="10" max="10" width="7.54296875" style="117" bestFit="1" customWidth="1"/>
    <col min="11" max="11" width="17.08984375" style="117" bestFit="1" customWidth="1"/>
    <col min="12" max="12" width="16.26953125" style="117" bestFit="1" customWidth="1"/>
    <col min="13" max="13" width="17.26953125" style="117" bestFit="1" customWidth="1"/>
    <col min="14" max="14" width="80.7265625" style="117" bestFit="1" customWidth="1"/>
    <col min="15" max="16384" width="3.26953125" style="117"/>
  </cols>
  <sheetData>
    <row r="1" spans="1:14" s="2" customFormat="1">
      <c r="A1" s="2" t="s">
        <v>98</v>
      </c>
      <c r="B1" s="2" t="s">
        <v>99</v>
      </c>
      <c r="C1" s="2" t="s">
        <v>100</v>
      </c>
      <c r="D1" s="2" t="s">
        <v>101</v>
      </c>
      <c r="E1" s="2" t="s">
        <v>178</v>
      </c>
      <c r="F1" s="2" t="s">
        <v>179</v>
      </c>
      <c r="G1" s="2" t="s">
        <v>102</v>
      </c>
      <c r="H1" s="2" t="s">
        <v>103</v>
      </c>
      <c r="I1" s="2" t="s">
        <v>104</v>
      </c>
      <c r="J1" s="2" t="s">
        <v>105</v>
      </c>
      <c r="K1" s="2" t="s">
        <v>106</v>
      </c>
      <c r="L1" s="2" t="s">
        <v>107</v>
      </c>
      <c r="M1" s="2" t="s">
        <v>108</v>
      </c>
      <c r="N1" s="2" t="s">
        <v>109</v>
      </c>
    </row>
    <row r="2" spans="1:14" s="208" customFormat="1">
      <c r="A2" s="198">
        <v>5564833654</v>
      </c>
      <c r="B2" s="199">
        <v>34387</v>
      </c>
      <c r="C2" s="199">
        <v>44088</v>
      </c>
      <c r="D2" s="198">
        <v>339054</v>
      </c>
      <c r="E2" s="198">
        <v>551701</v>
      </c>
      <c r="F2" s="200">
        <v>-0.39</v>
      </c>
      <c r="G2" s="198">
        <v>128</v>
      </c>
      <c r="H2" s="199">
        <v>43465</v>
      </c>
      <c r="I2" s="198" t="s">
        <v>300</v>
      </c>
      <c r="J2" s="198">
        <v>75002</v>
      </c>
      <c r="K2" s="198" t="s">
        <v>90</v>
      </c>
      <c r="L2" s="198" t="s">
        <v>90</v>
      </c>
      <c r="M2" s="198" t="s">
        <v>90</v>
      </c>
      <c r="N2" s="198" t="s">
        <v>119</v>
      </c>
    </row>
    <row r="3" spans="1:14" s="208" customFormat="1">
      <c r="A3" s="198">
        <v>5560170515</v>
      </c>
      <c r="B3" s="199">
        <v>7005</v>
      </c>
      <c r="C3" s="199">
        <v>44082</v>
      </c>
      <c r="D3" s="198">
        <v>257432</v>
      </c>
      <c r="E3" s="198">
        <v>204192</v>
      </c>
      <c r="F3" s="200">
        <v>0.26</v>
      </c>
      <c r="G3" s="198">
        <v>43</v>
      </c>
      <c r="H3" s="199">
        <v>43830</v>
      </c>
      <c r="I3" s="198" t="s">
        <v>301</v>
      </c>
      <c r="J3" s="198">
        <v>20039</v>
      </c>
      <c r="K3" s="198" t="s">
        <v>131</v>
      </c>
      <c r="L3" s="198" t="s">
        <v>131</v>
      </c>
      <c r="M3" s="198" t="s">
        <v>87</v>
      </c>
      <c r="N3" s="198" t="s">
        <v>234</v>
      </c>
    </row>
    <row r="4" spans="1:14" s="208" customFormat="1">
      <c r="A4" s="198">
        <v>5567170963</v>
      </c>
      <c r="B4" s="199">
        <v>39058</v>
      </c>
      <c r="C4" s="199">
        <v>44097</v>
      </c>
      <c r="D4" s="198">
        <v>188999</v>
      </c>
      <c r="E4" s="198">
        <v>347409</v>
      </c>
      <c r="F4" s="200">
        <v>-0.46</v>
      </c>
      <c r="G4" s="198">
        <v>90</v>
      </c>
      <c r="H4" s="199">
        <v>43830</v>
      </c>
      <c r="I4" s="198" t="s">
        <v>302</v>
      </c>
      <c r="J4" s="198">
        <v>60223</v>
      </c>
      <c r="K4" s="198" t="s">
        <v>113</v>
      </c>
      <c r="L4" s="198" t="s">
        <v>113</v>
      </c>
      <c r="M4" s="198" t="s">
        <v>97</v>
      </c>
      <c r="N4" s="198" t="s">
        <v>69</v>
      </c>
    </row>
    <row r="5" spans="1:14" s="208" customFormat="1">
      <c r="A5" s="198">
        <v>5566764535</v>
      </c>
      <c r="B5" s="199">
        <v>38399</v>
      </c>
      <c r="C5" s="199">
        <v>44097</v>
      </c>
      <c r="D5" s="198">
        <v>162387</v>
      </c>
      <c r="E5" s="198">
        <v>73747</v>
      </c>
      <c r="F5" s="200">
        <v>1.2</v>
      </c>
      <c r="G5" s="198">
        <v>21</v>
      </c>
      <c r="H5" s="199">
        <v>43585</v>
      </c>
      <c r="I5" s="198" t="s">
        <v>303</v>
      </c>
      <c r="J5" s="198">
        <v>13152</v>
      </c>
      <c r="K5" s="198" t="s">
        <v>189</v>
      </c>
      <c r="L5" s="198" t="s">
        <v>127</v>
      </c>
      <c r="M5" s="198" t="s">
        <v>88</v>
      </c>
      <c r="N5" s="198" t="s">
        <v>70</v>
      </c>
    </row>
    <row r="6" spans="1:14" s="208" customFormat="1">
      <c r="A6" s="198">
        <v>5564296076</v>
      </c>
      <c r="B6" s="199">
        <v>33466</v>
      </c>
      <c r="C6" s="199">
        <v>44103</v>
      </c>
      <c r="D6" s="198">
        <v>88446</v>
      </c>
      <c r="E6" s="198">
        <v>54418</v>
      </c>
      <c r="F6" s="200">
        <v>0.63</v>
      </c>
      <c r="G6" s="198">
        <v>10</v>
      </c>
      <c r="H6" s="199">
        <v>43465</v>
      </c>
      <c r="I6" s="198" t="s">
        <v>748</v>
      </c>
      <c r="J6" s="198">
        <v>16571</v>
      </c>
      <c r="K6" s="198" t="s">
        <v>749</v>
      </c>
      <c r="L6" s="198" t="s">
        <v>88</v>
      </c>
      <c r="M6" s="198" t="s">
        <v>88</v>
      </c>
      <c r="N6" s="198" t="s">
        <v>69</v>
      </c>
    </row>
    <row r="7" spans="1:14" s="208" customFormat="1">
      <c r="A7" s="198">
        <v>5564872207</v>
      </c>
      <c r="B7" s="199">
        <v>34458</v>
      </c>
      <c r="C7" s="199">
        <v>44076</v>
      </c>
      <c r="D7" s="198">
        <v>79254</v>
      </c>
      <c r="E7" s="198">
        <v>94187</v>
      </c>
      <c r="F7" s="200">
        <v>-0.16</v>
      </c>
      <c r="G7" s="198">
        <v>8</v>
      </c>
      <c r="H7" s="199">
        <v>43465</v>
      </c>
      <c r="I7" s="198" t="s">
        <v>305</v>
      </c>
      <c r="J7" s="198">
        <v>16970</v>
      </c>
      <c r="K7" s="198" t="s">
        <v>130</v>
      </c>
      <c r="L7" s="198" t="s">
        <v>130</v>
      </c>
      <c r="M7" s="198" t="s">
        <v>88</v>
      </c>
      <c r="N7" s="198" t="s">
        <v>70</v>
      </c>
    </row>
    <row r="8" spans="1:14" s="208" customFormat="1">
      <c r="A8" s="198">
        <v>5566221296</v>
      </c>
      <c r="B8" s="199">
        <v>37301</v>
      </c>
      <c r="C8" s="199">
        <v>44102</v>
      </c>
      <c r="D8" s="198">
        <v>76111</v>
      </c>
      <c r="E8" s="198">
        <v>40941</v>
      </c>
      <c r="F8" s="200">
        <v>0.86</v>
      </c>
      <c r="G8" s="198">
        <v>7</v>
      </c>
      <c r="H8" s="199">
        <v>43465</v>
      </c>
      <c r="I8" s="198" t="s">
        <v>686</v>
      </c>
      <c r="J8" s="198">
        <v>11630</v>
      </c>
      <c r="K8" s="198" t="s">
        <v>88</v>
      </c>
      <c r="L8" s="198" t="s">
        <v>88</v>
      </c>
      <c r="M8" s="198" t="s">
        <v>88</v>
      </c>
      <c r="N8" s="198" t="s">
        <v>144</v>
      </c>
    </row>
    <row r="9" spans="1:14" s="208" customFormat="1">
      <c r="A9" s="198">
        <v>5568972797</v>
      </c>
      <c r="B9" s="199">
        <v>41092</v>
      </c>
      <c r="C9" s="199">
        <v>44098</v>
      </c>
      <c r="D9" s="198">
        <v>68736</v>
      </c>
      <c r="E9" s="198">
        <v>63064</v>
      </c>
      <c r="F9" s="200">
        <v>0.09</v>
      </c>
      <c r="G9" s="198">
        <v>65</v>
      </c>
      <c r="H9" s="199">
        <v>43830</v>
      </c>
      <c r="I9" s="198" t="s">
        <v>306</v>
      </c>
      <c r="J9" s="198">
        <v>46138</v>
      </c>
      <c r="K9" s="198" t="s">
        <v>307</v>
      </c>
      <c r="L9" s="198" t="s">
        <v>307</v>
      </c>
      <c r="M9" s="198" t="s">
        <v>95</v>
      </c>
      <c r="N9" s="198" t="s">
        <v>308</v>
      </c>
    </row>
    <row r="10" spans="1:14" s="208" customFormat="1">
      <c r="A10" s="198">
        <v>5564358405</v>
      </c>
      <c r="B10" s="199">
        <v>33536</v>
      </c>
      <c r="C10" s="199">
        <v>44085</v>
      </c>
      <c r="D10" s="198">
        <v>67666</v>
      </c>
      <c r="E10" s="198">
        <v>59352</v>
      </c>
      <c r="F10" s="200">
        <v>0.14000000000000001</v>
      </c>
      <c r="G10" s="198">
        <v>7</v>
      </c>
      <c r="H10" s="199">
        <v>43830</v>
      </c>
      <c r="I10" s="198" t="s">
        <v>309</v>
      </c>
      <c r="J10" s="198">
        <v>97345</v>
      </c>
      <c r="K10" s="198" t="s">
        <v>244</v>
      </c>
      <c r="L10" s="198" t="s">
        <v>244</v>
      </c>
      <c r="M10" s="198" t="s">
        <v>86</v>
      </c>
      <c r="N10" s="198" t="s">
        <v>310</v>
      </c>
    </row>
    <row r="11" spans="1:14" s="208" customFormat="1">
      <c r="A11" s="198">
        <v>5561633941</v>
      </c>
      <c r="B11" s="199">
        <v>26421</v>
      </c>
      <c r="C11" s="199">
        <v>44085</v>
      </c>
      <c r="D11" s="198">
        <v>63297</v>
      </c>
      <c r="E11" s="198">
        <v>57980</v>
      </c>
      <c r="F11" s="200">
        <v>0.09</v>
      </c>
      <c r="G11" s="198">
        <v>33</v>
      </c>
      <c r="H11" s="199">
        <v>43830</v>
      </c>
      <c r="I11" s="198" t="s">
        <v>311</v>
      </c>
      <c r="J11" s="198">
        <v>27430</v>
      </c>
      <c r="K11" s="198" t="s">
        <v>312</v>
      </c>
      <c r="L11" s="198" t="s">
        <v>312</v>
      </c>
      <c r="M11" s="198" t="s">
        <v>87</v>
      </c>
      <c r="N11" s="198" t="s">
        <v>119</v>
      </c>
    </row>
    <row r="12" spans="1:14">
      <c r="A12" s="117">
        <v>5566771050</v>
      </c>
      <c r="B12" s="189">
        <v>38414</v>
      </c>
      <c r="C12" s="189">
        <v>44095</v>
      </c>
      <c r="D12" s="117">
        <v>60690</v>
      </c>
      <c r="E12" s="117">
        <v>23357</v>
      </c>
      <c r="F12" s="197">
        <v>1.6</v>
      </c>
      <c r="G12" s="117">
        <v>5</v>
      </c>
      <c r="H12" s="189">
        <v>43830</v>
      </c>
      <c r="I12" s="117" t="s">
        <v>329</v>
      </c>
      <c r="J12" s="117">
        <v>93136</v>
      </c>
      <c r="K12" s="117" t="s">
        <v>124</v>
      </c>
      <c r="L12" s="117" t="s">
        <v>124</v>
      </c>
      <c r="M12" s="117" t="s">
        <v>92</v>
      </c>
      <c r="N12" s="117" t="s">
        <v>143</v>
      </c>
    </row>
    <row r="13" spans="1:14">
      <c r="A13" s="117">
        <v>5568077258</v>
      </c>
      <c r="B13" s="189">
        <v>40304</v>
      </c>
      <c r="C13" s="189">
        <v>44097</v>
      </c>
      <c r="D13" s="117">
        <v>47697</v>
      </c>
      <c r="E13" s="117">
        <v>37043</v>
      </c>
      <c r="F13" s="197">
        <v>0.28999999999999998</v>
      </c>
      <c r="G13" s="117">
        <v>25</v>
      </c>
      <c r="H13" s="189">
        <v>43465</v>
      </c>
      <c r="I13" s="117" t="s">
        <v>313</v>
      </c>
      <c r="J13" s="117">
        <v>11479</v>
      </c>
      <c r="K13" s="117" t="s">
        <v>88</v>
      </c>
      <c r="L13" s="117" t="s">
        <v>88</v>
      </c>
      <c r="M13" s="117" t="s">
        <v>88</v>
      </c>
      <c r="N13" s="117" t="s">
        <v>70</v>
      </c>
    </row>
    <row r="14" spans="1:14">
      <c r="A14" s="117">
        <v>5569246365</v>
      </c>
      <c r="B14" s="189">
        <v>41334</v>
      </c>
      <c r="C14" s="189">
        <v>44082</v>
      </c>
      <c r="D14" s="117">
        <v>46467</v>
      </c>
      <c r="E14" s="117">
        <v>40426</v>
      </c>
      <c r="F14" s="197">
        <v>0.15</v>
      </c>
      <c r="G14" s="117">
        <v>3</v>
      </c>
      <c r="H14" s="189">
        <v>43281</v>
      </c>
      <c r="I14" s="117" t="s">
        <v>314</v>
      </c>
      <c r="J14" s="117">
        <v>42255</v>
      </c>
      <c r="K14" s="117" t="s">
        <v>315</v>
      </c>
      <c r="L14" s="117" t="s">
        <v>136</v>
      </c>
      <c r="M14" s="117" t="s">
        <v>95</v>
      </c>
      <c r="N14" s="117" t="s">
        <v>72</v>
      </c>
    </row>
    <row r="15" spans="1:14">
      <c r="A15" s="117">
        <v>5565909461</v>
      </c>
      <c r="B15" s="189">
        <v>36656</v>
      </c>
      <c r="C15" s="189">
        <v>44090</v>
      </c>
      <c r="D15" s="117">
        <v>46304</v>
      </c>
      <c r="E15" s="117">
        <v>92533</v>
      </c>
      <c r="F15" s="197">
        <v>-0.5</v>
      </c>
      <c r="G15" s="117">
        <v>2</v>
      </c>
      <c r="H15" s="189">
        <v>43830</v>
      </c>
      <c r="I15" s="117" t="s">
        <v>304</v>
      </c>
      <c r="J15" s="117">
        <v>60213</v>
      </c>
      <c r="K15" s="117" t="s">
        <v>113</v>
      </c>
      <c r="L15" s="117" t="s">
        <v>113</v>
      </c>
      <c r="M15" s="117" t="s">
        <v>97</v>
      </c>
      <c r="N15" s="117" t="s">
        <v>174</v>
      </c>
    </row>
    <row r="16" spans="1:14">
      <c r="A16" s="117">
        <v>5569831133</v>
      </c>
      <c r="B16" s="189">
        <v>41898</v>
      </c>
      <c r="C16" s="189">
        <v>44076</v>
      </c>
      <c r="D16" s="117">
        <v>44400</v>
      </c>
      <c r="E16" s="117">
        <v>928</v>
      </c>
      <c r="F16" s="197">
        <v>46.84</v>
      </c>
      <c r="G16" s="117">
        <v>4</v>
      </c>
      <c r="H16" s="189">
        <v>43830</v>
      </c>
      <c r="I16" s="117" t="s">
        <v>316</v>
      </c>
      <c r="J16" s="117">
        <v>11227</v>
      </c>
      <c r="K16" s="117" t="s">
        <v>88</v>
      </c>
      <c r="L16" s="117" t="s">
        <v>88</v>
      </c>
      <c r="M16" s="117" t="s">
        <v>88</v>
      </c>
      <c r="N16" s="117" t="s">
        <v>137</v>
      </c>
    </row>
    <row r="17" spans="1:14">
      <c r="A17" s="117">
        <v>5564904323</v>
      </c>
      <c r="B17" s="189">
        <v>34536</v>
      </c>
      <c r="C17" s="189">
        <v>44088</v>
      </c>
      <c r="D17" s="117">
        <v>39805</v>
      </c>
      <c r="E17" s="117">
        <v>45737</v>
      </c>
      <c r="F17" s="197">
        <v>-0.13</v>
      </c>
      <c r="G17" s="117">
        <v>24</v>
      </c>
      <c r="H17" s="189">
        <v>43830</v>
      </c>
      <c r="I17" s="117" t="s">
        <v>317</v>
      </c>
      <c r="J17" s="117">
        <v>16959</v>
      </c>
      <c r="K17" s="117" t="s">
        <v>130</v>
      </c>
      <c r="L17" s="117" t="s">
        <v>130</v>
      </c>
      <c r="M17" s="117" t="s">
        <v>88</v>
      </c>
      <c r="N17" s="117" t="s">
        <v>318</v>
      </c>
    </row>
    <row r="18" spans="1:14">
      <c r="A18" s="117">
        <v>5563282911</v>
      </c>
      <c r="B18" s="189">
        <v>32357</v>
      </c>
      <c r="C18" s="189">
        <v>44084</v>
      </c>
      <c r="D18" s="117">
        <v>35254</v>
      </c>
      <c r="E18" s="117">
        <v>34155</v>
      </c>
      <c r="F18" s="197">
        <v>0.03</v>
      </c>
      <c r="G18" s="117">
        <v>11</v>
      </c>
      <c r="H18" s="189">
        <v>43465</v>
      </c>
      <c r="I18" s="117" t="s">
        <v>319</v>
      </c>
      <c r="J18" s="117">
        <v>65221</v>
      </c>
      <c r="K18" s="117" t="s">
        <v>116</v>
      </c>
      <c r="L18" s="117" t="s">
        <v>116</v>
      </c>
      <c r="M18" s="117" t="s">
        <v>91</v>
      </c>
      <c r="N18" s="117" t="s">
        <v>320</v>
      </c>
    </row>
    <row r="19" spans="1:14">
      <c r="A19" s="117">
        <v>5569415614</v>
      </c>
      <c r="B19" s="189">
        <v>41522</v>
      </c>
      <c r="C19" s="189">
        <v>44090</v>
      </c>
      <c r="D19" s="117">
        <v>29560</v>
      </c>
      <c r="E19" s="117">
        <v>49950</v>
      </c>
      <c r="F19" s="197">
        <v>-0.41</v>
      </c>
      <c r="G19" s="117">
        <v>0</v>
      </c>
      <c r="H19" s="189">
        <v>43465</v>
      </c>
      <c r="I19" s="117" t="s">
        <v>321</v>
      </c>
      <c r="J19" s="117">
        <v>11122</v>
      </c>
      <c r="K19" s="117" t="s">
        <v>88</v>
      </c>
      <c r="L19" s="117" t="s">
        <v>88</v>
      </c>
      <c r="M19" s="117" t="s">
        <v>88</v>
      </c>
      <c r="N19" s="117" t="s">
        <v>65</v>
      </c>
    </row>
    <row r="20" spans="1:14">
      <c r="A20" s="117">
        <v>5566627336</v>
      </c>
      <c r="B20" s="189">
        <v>38140</v>
      </c>
      <c r="C20" s="189">
        <v>44085</v>
      </c>
      <c r="D20" s="117">
        <v>26474</v>
      </c>
      <c r="E20" s="117">
        <v>25298</v>
      </c>
      <c r="F20" s="197">
        <v>0.05</v>
      </c>
      <c r="G20" s="117">
        <v>22</v>
      </c>
      <c r="H20" s="189">
        <v>43830</v>
      </c>
      <c r="I20" s="117" t="s">
        <v>322</v>
      </c>
      <c r="J20" s="117">
        <v>96138</v>
      </c>
      <c r="K20" s="117" t="s">
        <v>323</v>
      </c>
      <c r="L20" s="117" t="s">
        <v>323</v>
      </c>
      <c r="M20" s="117" t="s">
        <v>86</v>
      </c>
      <c r="N20" s="117" t="s">
        <v>65</v>
      </c>
    </row>
    <row r="21" spans="1:14">
      <c r="A21" s="117">
        <v>5567085278</v>
      </c>
      <c r="B21" s="189">
        <v>38945</v>
      </c>
      <c r="C21" s="189">
        <v>44085</v>
      </c>
      <c r="D21" s="117">
        <v>26461</v>
      </c>
      <c r="E21" s="117">
        <v>28858</v>
      </c>
      <c r="F21" s="197">
        <v>-0.08</v>
      </c>
      <c r="G21" s="117">
        <v>38</v>
      </c>
      <c r="H21" s="189">
        <v>43343</v>
      </c>
      <c r="I21" s="117" t="s">
        <v>324</v>
      </c>
      <c r="J21" s="117">
        <v>13126</v>
      </c>
      <c r="K21" s="117" t="s">
        <v>189</v>
      </c>
      <c r="L21" s="117" t="s">
        <v>127</v>
      </c>
      <c r="M21" s="117" t="s">
        <v>88</v>
      </c>
      <c r="N21" s="117" t="s">
        <v>117</v>
      </c>
    </row>
    <row r="22" spans="1:14">
      <c r="A22" s="117">
        <v>5569680365</v>
      </c>
      <c r="B22" s="189">
        <v>41738</v>
      </c>
      <c r="C22" s="189">
        <v>44085</v>
      </c>
      <c r="D22" s="117">
        <v>26196</v>
      </c>
      <c r="E22" s="117">
        <v>21197</v>
      </c>
      <c r="F22" s="197">
        <v>0.24</v>
      </c>
      <c r="G22" s="117">
        <v>10</v>
      </c>
      <c r="H22" s="189">
        <v>43465</v>
      </c>
      <c r="I22" s="117" t="s">
        <v>325</v>
      </c>
      <c r="J22" s="117">
        <v>75450</v>
      </c>
      <c r="K22" s="117" t="s">
        <v>90</v>
      </c>
      <c r="L22" s="117" t="s">
        <v>90</v>
      </c>
      <c r="M22" s="117" t="s">
        <v>90</v>
      </c>
      <c r="N22" s="117" t="s">
        <v>70</v>
      </c>
    </row>
    <row r="23" spans="1:14">
      <c r="A23" s="117">
        <v>5567560809</v>
      </c>
      <c r="B23" s="189">
        <v>39554</v>
      </c>
      <c r="C23" s="189">
        <v>44098</v>
      </c>
      <c r="D23" s="117">
        <v>25420</v>
      </c>
      <c r="E23" s="117">
        <v>22705</v>
      </c>
      <c r="F23" s="197">
        <v>0.12</v>
      </c>
      <c r="G23" s="117">
        <v>21</v>
      </c>
      <c r="H23" s="189">
        <v>43830</v>
      </c>
      <c r="I23" s="117" t="s">
        <v>326</v>
      </c>
      <c r="J23" s="117">
        <v>40125</v>
      </c>
      <c r="K23" s="117" t="s">
        <v>136</v>
      </c>
      <c r="L23" s="117" t="s">
        <v>136</v>
      </c>
      <c r="M23" s="117" t="s">
        <v>95</v>
      </c>
      <c r="N23" s="117" t="s">
        <v>327</v>
      </c>
    </row>
    <row r="24" spans="1:14">
      <c r="A24" s="117">
        <v>5568842636</v>
      </c>
      <c r="B24" s="189">
        <v>40953</v>
      </c>
      <c r="C24" s="189">
        <v>44102</v>
      </c>
      <c r="D24" s="117">
        <v>23863</v>
      </c>
      <c r="E24" s="117">
        <v>26535</v>
      </c>
      <c r="F24" s="197">
        <v>-0.1</v>
      </c>
      <c r="G24" s="117">
        <v>25</v>
      </c>
      <c r="H24" s="189">
        <v>43465</v>
      </c>
      <c r="I24" s="117" t="s">
        <v>687</v>
      </c>
      <c r="J24" s="117">
        <v>58222</v>
      </c>
      <c r="K24" s="117" t="s">
        <v>112</v>
      </c>
      <c r="L24" s="117" t="s">
        <v>112</v>
      </c>
      <c r="M24" s="117" t="s">
        <v>97</v>
      </c>
      <c r="N24" s="117" t="s">
        <v>64</v>
      </c>
    </row>
    <row r="25" spans="1:14">
      <c r="A25" s="117">
        <v>5565218319</v>
      </c>
      <c r="B25" s="189">
        <v>34900</v>
      </c>
      <c r="C25" s="189">
        <v>44085</v>
      </c>
      <c r="D25" s="117">
        <v>23744</v>
      </c>
      <c r="E25" s="117">
        <v>49997</v>
      </c>
      <c r="F25" s="197">
        <v>-0.53</v>
      </c>
      <c r="G25" s="117">
        <v>16</v>
      </c>
      <c r="H25" s="189">
        <v>43708</v>
      </c>
      <c r="I25" s="117" t="s">
        <v>328</v>
      </c>
      <c r="J25" s="117">
        <v>44239</v>
      </c>
      <c r="K25" s="117" t="s">
        <v>201</v>
      </c>
      <c r="L25" s="117" t="s">
        <v>201</v>
      </c>
      <c r="M25" s="117" t="s">
        <v>95</v>
      </c>
      <c r="N25" s="117" t="s">
        <v>69</v>
      </c>
    </row>
    <row r="26" spans="1:14">
      <c r="A26" s="117">
        <v>5566728233</v>
      </c>
      <c r="B26" s="189">
        <v>38342</v>
      </c>
      <c r="C26" s="189">
        <v>44088</v>
      </c>
      <c r="D26" s="117">
        <v>23013</v>
      </c>
      <c r="E26" s="117">
        <v>22428</v>
      </c>
      <c r="F26" s="197">
        <v>0.03</v>
      </c>
      <c r="G26" s="117">
        <v>5</v>
      </c>
      <c r="H26" s="189">
        <v>43646</v>
      </c>
      <c r="I26" s="117" t="s">
        <v>330</v>
      </c>
      <c r="J26" s="117">
        <v>59623</v>
      </c>
      <c r="K26" s="117" t="s">
        <v>331</v>
      </c>
      <c r="L26" s="117" t="s">
        <v>332</v>
      </c>
      <c r="M26" s="117" t="s">
        <v>97</v>
      </c>
      <c r="N26" s="117" t="s">
        <v>333</v>
      </c>
    </row>
    <row r="27" spans="1:14">
      <c r="A27" s="117">
        <v>5590697495</v>
      </c>
      <c r="B27" s="189">
        <v>42559</v>
      </c>
      <c r="C27" s="189">
        <v>44088</v>
      </c>
      <c r="D27" s="117">
        <v>22197</v>
      </c>
      <c r="E27" s="117">
        <v>21249</v>
      </c>
      <c r="F27" s="197">
        <v>0.04</v>
      </c>
      <c r="G27" s="117">
        <v>4</v>
      </c>
      <c r="H27" s="189">
        <v>43465</v>
      </c>
      <c r="I27" s="117" t="s">
        <v>334</v>
      </c>
      <c r="J27" s="117">
        <v>11438</v>
      </c>
      <c r="K27" s="117" t="s">
        <v>88</v>
      </c>
      <c r="L27" s="117" t="s">
        <v>88</v>
      </c>
      <c r="M27" s="117" t="s">
        <v>88</v>
      </c>
      <c r="N27" s="117" t="s">
        <v>145</v>
      </c>
    </row>
    <row r="28" spans="1:14">
      <c r="A28" s="117">
        <v>5591031959</v>
      </c>
      <c r="B28" s="189">
        <v>42797</v>
      </c>
      <c r="C28" s="189">
        <v>44082</v>
      </c>
      <c r="D28" s="117">
        <v>20304</v>
      </c>
      <c r="E28" s="117">
        <v>7233</v>
      </c>
      <c r="F28" s="197">
        <v>1.81</v>
      </c>
      <c r="G28" s="117">
        <v>8</v>
      </c>
      <c r="H28" s="189">
        <v>43465</v>
      </c>
      <c r="I28" s="117" t="s">
        <v>335</v>
      </c>
      <c r="J28" s="117">
        <v>12530</v>
      </c>
      <c r="K28" s="117" t="s">
        <v>214</v>
      </c>
      <c r="L28" s="117" t="s">
        <v>88</v>
      </c>
      <c r="M28" s="117" t="s">
        <v>88</v>
      </c>
      <c r="N28" s="117" t="s">
        <v>69</v>
      </c>
    </row>
    <row r="29" spans="1:14">
      <c r="A29" s="117">
        <v>5569079402</v>
      </c>
      <c r="B29" s="189">
        <v>41207</v>
      </c>
      <c r="C29" s="189">
        <v>44081</v>
      </c>
      <c r="D29" s="117">
        <v>20137</v>
      </c>
      <c r="E29" s="117">
        <v>9726</v>
      </c>
      <c r="F29" s="197">
        <v>1.07</v>
      </c>
      <c r="G29" s="117">
        <v>10</v>
      </c>
      <c r="H29" s="189">
        <v>43708</v>
      </c>
      <c r="I29" s="117" t="s">
        <v>336</v>
      </c>
      <c r="J29" s="117">
        <v>42130</v>
      </c>
      <c r="K29" s="117" t="s">
        <v>171</v>
      </c>
      <c r="L29" s="117" t="s">
        <v>136</v>
      </c>
      <c r="M29" s="117" t="s">
        <v>95</v>
      </c>
      <c r="N29" s="117" t="s">
        <v>137</v>
      </c>
    </row>
    <row r="30" spans="1:14">
      <c r="A30" s="117">
        <v>5568117542</v>
      </c>
      <c r="B30" s="189">
        <v>40345</v>
      </c>
      <c r="C30" s="189">
        <v>44102</v>
      </c>
      <c r="D30" s="117">
        <v>19409</v>
      </c>
      <c r="E30" s="117">
        <v>22894</v>
      </c>
      <c r="F30" s="197">
        <v>-0.15</v>
      </c>
      <c r="G30" s="117">
        <v>9</v>
      </c>
      <c r="H30" s="189">
        <v>43465</v>
      </c>
      <c r="I30" s="117" t="s">
        <v>688</v>
      </c>
      <c r="J30" s="117">
        <v>30180</v>
      </c>
      <c r="K30" s="117" t="s">
        <v>146</v>
      </c>
      <c r="L30" s="117" t="s">
        <v>146</v>
      </c>
      <c r="M30" s="117" t="s">
        <v>81</v>
      </c>
      <c r="N30" s="117" t="s">
        <v>689</v>
      </c>
    </row>
    <row r="31" spans="1:14">
      <c r="A31" s="117">
        <v>5564178407</v>
      </c>
      <c r="B31" s="189">
        <v>33262</v>
      </c>
      <c r="C31" s="189">
        <v>44085</v>
      </c>
      <c r="D31" s="117">
        <v>19257</v>
      </c>
      <c r="E31" s="117">
        <v>18527</v>
      </c>
      <c r="F31" s="197">
        <v>0.04</v>
      </c>
      <c r="G31" s="117">
        <v>7</v>
      </c>
      <c r="H31" s="189">
        <v>43465</v>
      </c>
      <c r="I31" s="117" t="s">
        <v>337</v>
      </c>
      <c r="J31" s="117">
        <v>18323</v>
      </c>
      <c r="K31" s="117" t="s">
        <v>155</v>
      </c>
      <c r="L31" s="117" t="s">
        <v>155</v>
      </c>
      <c r="M31" s="117" t="s">
        <v>88</v>
      </c>
      <c r="N31" s="117" t="s">
        <v>69</v>
      </c>
    </row>
    <row r="32" spans="1:14">
      <c r="A32" s="117">
        <v>5590475835</v>
      </c>
      <c r="B32" s="189">
        <v>42387</v>
      </c>
      <c r="C32" s="189">
        <v>44075</v>
      </c>
      <c r="D32" s="117">
        <v>18877</v>
      </c>
      <c r="E32" s="117">
        <v>16551</v>
      </c>
      <c r="F32" s="197">
        <v>0.14000000000000001</v>
      </c>
      <c r="G32" s="117">
        <v>34</v>
      </c>
      <c r="H32" s="189">
        <v>43830</v>
      </c>
      <c r="I32" s="117" t="s">
        <v>338</v>
      </c>
      <c r="J32" s="117">
        <v>17675</v>
      </c>
      <c r="K32" s="117" t="s">
        <v>160</v>
      </c>
      <c r="L32" s="117" t="s">
        <v>160</v>
      </c>
      <c r="M32" s="117" t="s">
        <v>88</v>
      </c>
      <c r="N32" s="117" t="s">
        <v>69</v>
      </c>
    </row>
    <row r="33" spans="1:14">
      <c r="A33" s="117">
        <v>5567769954</v>
      </c>
      <c r="B33" s="189">
        <v>39842</v>
      </c>
      <c r="C33" s="189">
        <v>44082</v>
      </c>
      <c r="D33" s="117">
        <v>18857</v>
      </c>
      <c r="E33" s="117">
        <v>14211</v>
      </c>
      <c r="F33" s="197">
        <v>0.33</v>
      </c>
      <c r="G33" s="117">
        <v>3</v>
      </c>
      <c r="H33" s="189">
        <v>43585</v>
      </c>
      <c r="I33" s="117" t="s">
        <v>339</v>
      </c>
      <c r="J33" s="117">
        <v>18232</v>
      </c>
      <c r="K33" s="117" t="s">
        <v>340</v>
      </c>
      <c r="L33" s="117" t="s">
        <v>340</v>
      </c>
      <c r="M33" s="117" t="s">
        <v>88</v>
      </c>
      <c r="N33" s="117" t="s">
        <v>140</v>
      </c>
    </row>
    <row r="34" spans="1:14">
      <c r="A34" s="117">
        <v>5568801921</v>
      </c>
      <c r="B34" s="189">
        <v>40918</v>
      </c>
      <c r="C34" s="189">
        <v>44097</v>
      </c>
      <c r="D34" s="117">
        <v>18379</v>
      </c>
      <c r="E34" s="117">
        <v>27485</v>
      </c>
      <c r="F34" s="197">
        <v>-0.33</v>
      </c>
      <c r="G34" s="117">
        <v>5</v>
      </c>
      <c r="H34" s="189">
        <v>43708</v>
      </c>
      <c r="I34" s="117" t="s">
        <v>341</v>
      </c>
      <c r="J34" s="117">
        <v>44361</v>
      </c>
      <c r="K34" s="117" t="s">
        <v>342</v>
      </c>
      <c r="L34" s="117" t="s">
        <v>343</v>
      </c>
      <c r="M34" s="117" t="s">
        <v>95</v>
      </c>
      <c r="N34" s="117" t="s">
        <v>118</v>
      </c>
    </row>
    <row r="35" spans="1:14">
      <c r="A35" s="117">
        <v>5569136780</v>
      </c>
      <c r="B35" s="189">
        <v>41250</v>
      </c>
      <c r="C35" s="189">
        <v>44082</v>
      </c>
      <c r="D35" s="117">
        <v>17997</v>
      </c>
      <c r="E35" s="117">
        <v>19879</v>
      </c>
      <c r="F35" s="197">
        <v>-0.09</v>
      </c>
      <c r="G35" s="117">
        <v>15</v>
      </c>
      <c r="H35" s="189">
        <v>43830</v>
      </c>
      <c r="I35" s="117" t="s">
        <v>344</v>
      </c>
      <c r="J35" s="117">
        <v>18141</v>
      </c>
      <c r="K35" s="117" t="s">
        <v>177</v>
      </c>
      <c r="L35" s="117" t="s">
        <v>177</v>
      </c>
      <c r="M35" s="117" t="s">
        <v>88</v>
      </c>
      <c r="N35" s="117" t="s">
        <v>70</v>
      </c>
    </row>
    <row r="36" spans="1:14">
      <c r="A36" s="117">
        <v>5569671380</v>
      </c>
      <c r="B36" s="189">
        <v>41730</v>
      </c>
      <c r="C36" s="189">
        <v>44085</v>
      </c>
      <c r="D36" s="117">
        <v>15089</v>
      </c>
      <c r="E36" s="117">
        <v>13528</v>
      </c>
      <c r="F36" s="197">
        <v>0.12</v>
      </c>
      <c r="G36" s="117">
        <v>12</v>
      </c>
      <c r="H36" s="189">
        <v>43830</v>
      </c>
      <c r="I36" s="117" t="s">
        <v>345</v>
      </c>
      <c r="J36" s="117">
        <v>41746</v>
      </c>
      <c r="K36" s="117" t="s">
        <v>136</v>
      </c>
      <c r="L36" s="117" t="s">
        <v>136</v>
      </c>
      <c r="M36" s="117" t="s">
        <v>95</v>
      </c>
      <c r="N36" s="117" t="s">
        <v>65</v>
      </c>
    </row>
    <row r="37" spans="1:14">
      <c r="A37" s="117">
        <v>5568702111</v>
      </c>
      <c r="B37" s="189">
        <v>40849</v>
      </c>
      <c r="C37" s="189">
        <v>44083</v>
      </c>
      <c r="D37" s="117">
        <v>12838</v>
      </c>
      <c r="E37" s="117">
        <v>9226</v>
      </c>
      <c r="F37" s="197">
        <v>0.39</v>
      </c>
      <c r="G37" s="117">
        <v>7</v>
      </c>
      <c r="H37" s="189">
        <v>43465</v>
      </c>
      <c r="I37" s="117" t="s">
        <v>346</v>
      </c>
      <c r="J37" s="117">
        <v>42658</v>
      </c>
      <c r="K37" s="117" t="s">
        <v>171</v>
      </c>
      <c r="L37" s="117" t="s">
        <v>136</v>
      </c>
      <c r="M37" s="117" t="s">
        <v>95</v>
      </c>
      <c r="N37" s="117" t="s">
        <v>70</v>
      </c>
    </row>
    <row r="38" spans="1:14">
      <c r="A38" s="117">
        <v>5569386393</v>
      </c>
      <c r="B38" s="189">
        <v>41492</v>
      </c>
      <c r="C38" s="189">
        <v>44102</v>
      </c>
      <c r="D38" s="117">
        <v>12456</v>
      </c>
      <c r="E38" s="117">
        <v>2196</v>
      </c>
      <c r="F38" s="197">
        <v>4.67</v>
      </c>
      <c r="G38" s="117">
        <v>10</v>
      </c>
      <c r="H38" s="189">
        <v>43830</v>
      </c>
      <c r="I38" s="117" t="s">
        <v>690</v>
      </c>
      <c r="J38" s="117">
        <v>40010</v>
      </c>
      <c r="K38" s="117" t="s">
        <v>136</v>
      </c>
      <c r="L38" s="117" t="s">
        <v>136</v>
      </c>
      <c r="M38" s="117" t="s">
        <v>95</v>
      </c>
      <c r="N38" s="117" t="s">
        <v>66</v>
      </c>
    </row>
    <row r="39" spans="1:14">
      <c r="A39" s="117">
        <v>5569433161</v>
      </c>
      <c r="B39" s="189">
        <v>41541</v>
      </c>
      <c r="C39" s="189">
        <v>44076</v>
      </c>
      <c r="D39" s="117">
        <v>12379</v>
      </c>
      <c r="E39" s="117">
        <v>9911</v>
      </c>
      <c r="F39" s="197">
        <v>0.25</v>
      </c>
      <c r="G39" s="117">
        <v>5</v>
      </c>
      <c r="H39" s="189">
        <v>43100</v>
      </c>
      <c r="I39" s="117" t="s">
        <v>347</v>
      </c>
      <c r="J39" s="117">
        <v>17145</v>
      </c>
      <c r="K39" s="117" t="s">
        <v>130</v>
      </c>
      <c r="L39" s="117" t="s">
        <v>130</v>
      </c>
      <c r="M39" s="117" t="s">
        <v>88</v>
      </c>
      <c r="N39" s="117" t="s">
        <v>69</v>
      </c>
    </row>
    <row r="40" spans="1:14">
      <c r="A40" s="117">
        <v>5566613484</v>
      </c>
      <c r="B40" s="189">
        <v>38101</v>
      </c>
      <c r="C40" s="189">
        <v>44085</v>
      </c>
      <c r="D40" s="117">
        <v>11922</v>
      </c>
      <c r="E40" s="117">
        <v>14000</v>
      </c>
      <c r="F40" s="197">
        <v>-0.15</v>
      </c>
      <c r="G40" s="117">
        <v>16</v>
      </c>
      <c r="H40" s="189">
        <v>43646</v>
      </c>
      <c r="I40" s="117" t="s">
        <v>348</v>
      </c>
      <c r="J40" s="117">
        <v>57521</v>
      </c>
      <c r="K40" s="117" t="s">
        <v>149</v>
      </c>
      <c r="L40" s="117" t="s">
        <v>149</v>
      </c>
      <c r="M40" s="117" t="s">
        <v>83</v>
      </c>
      <c r="N40" s="117" t="s">
        <v>349</v>
      </c>
    </row>
    <row r="41" spans="1:14">
      <c r="A41" s="117">
        <v>5565766010</v>
      </c>
      <c r="B41" s="189">
        <v>36424</v>
      </c>
      <c r="C41" s="189">
        <v>44088</v>
      </c>
      <c r="D41" s="117">
        <v>11661</v>
      </c>
      <c r="E41" s="117">
        <v>12924</v>
      </c>
      <c r="F41" s="197">
        <v>-0.1</v>
      </c>
      <c r="G41" s="117">
        <v>2</v>
      </c>
      <c r="H41" s="189">
        <v>43830</v>
      </c>
      <c r="I41" s="117" t="s">
        <v>350</v>
      </c>
      <c r="J41" s="117">
        <v>55320</v>
      </c>
      <c r="K41" s="117" t="s">
        <v>83</v>
      </c>
      <c r="L41" s="117" t="s">
        <v>83</v>
      </c>
      <c r="M41" s="117" t="s">
        <v>83</v>
      </c>
      <c r="N41" s="117" t="s">
        <v>140</v>
      </c>
    </row>
    <row r="42" spans="1:14">
      <c r="A42" s="117">
        <v>5567155030</v>
      </c>
      <c r="B42" s="189">
        <v>39036</v>
      </c>
      <c r="C42" s="189">
        <v>44090</v>
      </c>
      <c r="D42" s="117">
        <v>10826</v>
      </c>
      <c r="E42" s="117">
        <v>12479</v>
      </c>
      <c r="F42" s="197">
        <v>-0.13</v>
      </c>
      <c r="G42" s="117">
        <v>10</v>
      </c>
      <c r="H42" s="189">
        <v>43220</v>
      </c>
      <c r="I42" s="117" t="s">
        <v>351</v>
      </c>
      <c r="J42" s="117">
        <v>18491</v>
      </c>
      <c r="K42" s="117" t="s">
        <v>352</v>
      </c>
      <c r="L42" s="117" t="s">
        <v>353</v>
      </c>
      <c r="M42" s="117" t="s">
        <v>88</v>
      </c>
      <c r="N42" s="117" t="s">
        <v>64</v>
      </c>
    </row>
    <row r="43" spans="1:14">
      <c r="A43" s="117">
        <v>5567028278</v>
      </c>
      <c r="B43" s="189">
        <v>38834</v>
      </c>
      <c r="C43" s="189">
        <v>44085</v>
      </c>
      <c r="D43" s="117">
        <v>10724</v>
      </c>
      <c r="E43" s="117">
        <v>12640</v>
      </c>
      <c r="F43" s="197">
        <v>-0.15</v>
      </c>
      <c r="G43" s="117">
        <v>13</v>
      </c>
      <c r="H43" s="189">
        <v>43708</v>
      </c>
      <c r="I43" s="117" t="s">
        <v>354</v>
      </c>
      <c r="J43" s="117">
        <v>55321</v>
      </c>
      <c r="K43" s="117" t="s">
        <v>83</v>
      </c>
      <c r="L43" s="117" t="s">
        <v>83</v>
      </c>
      <c r="M43" s="117" t="s">
        <v>83</v>
      </c>
      <c r="N43" s="117" t="s">
        <v>213</v>
      </c>
    </row>
    <row r="44" spans="1:14">
      <c r="A44" s="117">
        <v>5590852819</v>
      </c>
      <c r="B44" s="189">
        <v>42689</v>
      </c>
      <c r="C44" s="189">
        <v>44075</v>
      </c>
      <c r="D44" s="117">
        <v>10641</v>
      </c>
      <c r="E44" s="117">
        <v>11032</v>
      </c>
      <c r="F44" s="197">
        <v>-0.04</v>
      </c>
      <c r="G44" s="117">
        <v>9</v>
      </c>
      <c r="H44" s="189">
        <v>43465</v>
      </c>
      <c r="I44" s="117" t="s">
        <v>355</v>
      </c>
      <c r="J44" s="117">
        <v>12352</v>
      </c>
      <c r="K44" s="117" t="s">
        <v>166</v>
      </c>
      <c r="L44" s="117" t="s">
        <v>88</v>
      </c>
      <c r="M44" s="117" t="s">
        <v>88</v>
      </c>
      <c r="N44" s="117" t="s">
        <v>69</v>
      </c>
    </row>
    <row r="45" spans="1:14">
      <c r="A45" s="117">
        <v>5562795434</v>
      </c>
      <c r="B45" s="189">
        <v>31576</v>
      </c>
      <c r="C45" s="189">
        <v>44099</v>
      </c>
      <c r="D45" s="117">
        <v>10392</v>
      </c>
      <c r="E45" s="117">
        <v>13470</v>
      </c>
      <c r="F45" s="197">
        <v>-0.23</v>
      </c>
      <c r="G45" s="117">
        <v>2</v>
      </c>
      <c r="H45" s="189">
        <v>43830</v>
      </c>
      <c r="I45" s="117" t="s">
        <v>356</v>
      </c>
      <c r="J45" s="117">
        <v>79146</v>
      </c>
      <c r="K45" s="117" t="s">
        <v>150</v>
      </c>
      <c r="L45" s="117" t="s">
        <v>150</v>
      </c>
      <c r="M45" s="117" t="s">
        <v>79</v>
      </c>
      <c r="N45" s="117" t="s">
        <v>174</v>
      </c>
    </row>
    <row r="46" spans="1:14">
      <c r="A46" s="117">
        <v>5567212872</v>
      </c>
      <c r="B46" s="189">
        <v>39104</v>
      </c>
      <c r="C46" s="189">
        <v>44099</v>
      </c>
      <c r="D46" s="117">
        <v>9055</v>
      </c>
      <c r="E46" s="117">
        <v>4816</v>
      </c>
      <c r="F46" s="197">
        <v>0.88</v>
      </c>
      <c r="G46" s="117">
        <v>5</v>
      </c>
      <c r="H46" s="189">
        <v>43646</v>
      </c>
      <c r="I46" s="117" t="s">
        <v>691</v>
      </c>
      <c r="J46" s="117">
        <v>75330</v>
      </c>
      <c r="K46" s="117" t="s">
        <v>90</v>
      </c>
      <c r="L46" s="117" t="s">
        <v>90</v>
      </c>
      <c r="M46" s="117" t="s">
        <v>90</v>
      </c>
      <c r="N46" s="117" t="s">
        <v>68</v>
      </c>
    </row>
    <row r="47" spans="1:14">
      <c r="A47" s="117">
        <v>5591206262</v>
      </c>
      <c r="B47" s="189">
        <v>42947</v>
      </c>
      <c r="C47" s="189">
        <v>44081</v>
      </c>
      <c r="D47" s="117">
        <v>9000</v>
      </c>
      <c r="E47" s="117">
        <v>6223</v>
      </c>
      <c r="F47" s="197">
        <v>0.45</v>
      </c>
      <c r="G47" s="117">
        <v>6</v>
      </c>
      <c r="H47" s="189">
        <v>43585</v>
      </c>
      <c r="I47" s="117" t="s">
        <v>357</v>
      </c>
      <c r="J47" s="117">
        <v>83335</v>
      </c>
      <c r="K47" s="117" t="s">
        <v>358</v>
      </c>
      <c r="L47" s="117" t="s">
        <v>358</v>
      </c>
      <c r="M47" s="117" t="s">
        <v>82</v>
      </c>
      <c r="N47" s="117" t="s">
        <v>111</v>
      </c>
    </row>
    <row r="48" spans="1:14">
      <c r="A48" s="117">
        <v>5590787502</v>
      </c>
      <c r="B48" s="189">
        <v>42646</v>
      </c>
      <c r="C48" s="189">
        <v>44081</v>
      </c>
      <c r="D48" s="117">
        <v>8032</v>
      </c>
      <c r="E48" s="117">
        <v>1464</v>
      </c>
      <c r="F48" s="197">
        <v>4.49</v>
      </c>
      <c r="G48" s="117">
        <v>0</v>
      </c>
      <c r="H48" s="189">
        <v>43465</v>
      </c>
      <c r="I48" s="117" t="s">
        <v>359</v>
      </c>
      <c r="J48" s="117">
        <v>21616</v>
      </c>
      <c r="K48" s="117" t="s">
        <v>185</v>
      </c>
      <c r="L48" s="117" t="s">
        <v>131</v>
      </c>
      <c r="M48" s="117" t="s">
        <v>87</v>
      </c>
      <c r="N48" s="117" t="s">
        <v>360</v>
      </c>
    </row>
    <row r="49" spans="1:14">
      <c r="A49" s="117">
        <v>5560749722</v>
      </c>
      <c r="B49" s="189">
        <v>22248</v>
      </c>
      <c r="C49" s="189">
        <v>44083</v>
      </c>
      <c r="D49" s="117">
        <v>7522</v>
      </c>
      <c r="E49" s="117">
        <v>9218</v>
      </c>
      <c r="F49" s="197">
        <v>-0.18</v>
      </c>
      <c r="G49" s="117">
        <v>8</v>
      </c>
      <c r="H49" s="189">
        <v>43465</v>
      </c>
      <c r="I49" s="117" t="s">
        <v>361</v>
      </c>
      <c r="J49" s="117">
        <v>80222</v>
      </c>
      <c r="N49" s="117" t="s">
        <v>142</v>
      </c>
    </row>
    <row r="50" spans="1:14">
      <c r="A50" s="117">
        <v>5568572936</v>
      </c>
      <c r="B50" s="189">
        <v>40722</v>
      </c>
      <c r="C50" s="189">
        <v>44085</v>
      </c>
      <c r="D50" s="117">
        <v>7428</v>
      </c>
      <c r="E50" s="117">
        <v>7345</v>
      </c>
      <c r="F50" s="197">
        <v>0.01</v>
      </c>
      <c r="G50" s="117">
        <v>5</v>
      </c>
      <c r="H50" s="189">
        <v>43830</v>
      </c>
      <c r="I50" s="117" t="s">
        <v>362</v>
      </c>
      <c r="J50" s="117">
        <v>31132</v>
      </c>
      <c r="K50" s="117" t="s">
        <v>363</v>
      </c>
      <c r="L50" s="117" t="s">
        <v>363</v>
      </c>
      <c r="M50" s="117" t="s">
        <v>81</v>
      </c>
      <c r="N50" s="117" t="s">
        <v>70</v>
      </c>
    </row>
    <row r="51" spans="1:14">
      <c r="A51" s="117">
        <v>5590383872</v>
      </c>
      <c r="B51" s="189">
        <v>42340</v>
      </c>
      <c r="C51" s="189">
        <v>44075</v>
      </c>
      <c r="D51" s="117">
        <v>7246</v>
      </c>
      <c r="E51" s="117">
        <v>2217</v>
      </c>
      <c r="F51" s="197">
        <v>2.27</v>
      </c>
      <c r="G51" s="117">
        <v>4</v>
      </c>
      <c r="H51" s="189">
        <v>43465</v>
      </c>
      <c r="I51" s="117" t="s">
        <v>364</v>
      </c>
      <c r="J51" s="117">
        <v>68533</v>
      </c>
      <c r="K51" s="117" t="s">
        <v>365</v>
      </c>
      <c r="L51" s="117" t="s">
        <v>365</v>
      </c>
      <c r="M51" s="117" t="s">
        <v>91</v>
      </c>
      <c r="N51" s="117" t="s">
        <v>366</v>
      </c>
    </row>
    <row r="52" spans="1:14">
      <c r="A52" s="117">
        <v>5590691969</v>
      </c>
      <c r="B52" s="189">
        <v>42556</v>
      </c>
      <c r="C52" s="189">
        <v>44102</v>
      </c>
      <c r="D52" s="117">
        <v>7186</v>
      </c>
      <c r="E52" s="117">
        <v>1173</v>
      </c>
      <c r="F52" s="197">
        <v>5.13</v>
      </c>
      <c r="G52" s="117">
        <v>1</v>
      </c>
      <c r="H52" s="189">
        <v>43465</v>
      </c>
      <c r="I52" s="117" t="s">
        <v>750</v>
      </c>
      <c r="J52" s="117">
        <v>58941</v>
      </c>
      <c r="K52" s="117" t="s">
        <v>112</v>
      </c>
      <c r="L52" s="117" t="s">
        <v>112</v>
      </c>
      <c r="M52" s="117" t="s">
        <v>97</v>
      </c>
      <c r="N52" s="117" t="s">
        <v>125</v>
      </c>
    </row>
    <row r="53" spans="1:14">
      <c r="A53" s="117">
        <v>5569880361</v>
      </c>
      <c r="B53" s="189">
        <v>41940</v>
      </c>
      <c r="C53" s="189">
        <v>44096</v>
      </c>
      <c r="D53" s="117">
        <v>6666</v>
      </c>
      <c r="E53" s="117">
        <v>6411</v>
      </c>
      <c r="F53" s="197">
        <v>0.04</v>
      </c>
      <c r="G53" s="117">
        <v>5</v>
      </c>
      <c r="H53" s="189">
        <v>43465</v>
      </c>
      <c r="I53" s="117" t="s">
        <v>367</v>
      </c>
      <c r="J53" s="117">
        <v>41508</v>
      </c>
      <c r="K53" s="117" t="s">
        <v>136</v>
      </c>
      <c r="L53" s="117" t="s">
        <v>136</v>
      </c>
      <c r="M53" s="117" t="s">
        <v>95</v>
      </c>
      <c r="N53" s="117" t="s">
        <v>69</v>
      </c>
    </row>
    <row r="54" spans="1:14">
      <c r="A54" s="117">
        <v>5561965129</v>
      </c>
      <c r="B54" s="189">
        <v>28543</v>
      </c>
      <c r="C54" s="189">
        <v>44095</v>
      </c>
      <c r="D54" s="117">
        <v>6423</v>
      </c>
      <c r="E54" s="117">
        <v>7031</v>
      </c>
      <c r="F54" s="197">
        <v>-0.09</v>
      </c>
      <c r="G54" s="117">
        <v>18</v>
      </c>
      <c r="H54" s="189">
        <v>43830</v>
      </c>
      <c r="I54" s="117" t="s">
        <v>368</v>
      </c>
      <c r="J54" s="117">
        <v>64435</v>
      </c>
      <c r="K54" s="117" t="s">
        <v>369</v>
      </c>
      <c r="L54" s="117" t="s">
        <v>115</v>
      </c>
      <c r="M54" s="117" t="s">
        <v>89</v>
      </c>
      <c r="N54" s="117" t="s">
        <v>370</v>
      </c>
    </row>
    <row r="55" spans="1:14">
      <c r="A55" s="117">
        <v>5590829767</v>
      </c>
      <c r="B55" s="189">
        <v>42675</v>
      </c>
      <c r="C55" s="189">
        <v>44085</v>
      </c>
      <c r="D55" s="117">
        <v>5866</v>
      </c>
      <c r="E55" s="117">
        <v>8466</v>
      </c>
      <c r="F55" s="197">
        <v>-0.31</v>
      </c>
      <c r="G55" s="117">
        <v>5</v>
      </c>
      <c r="H55" s="189">
        <v>43585</v>
      </c>
      <c r="I55" s="117" t="s">
        <v>371</v>
      </c>
      <c r="J55" s="117">
        <v>75450</v>
      </c>
      <c r="K55" s="117" t="s">
        <v>90</v>
      </c>
      <c r="L55" s="117" t="s">
        <v>90</v>
      </c>
      <c r="M55" s="117" t="s">
        <v>90</v>
      </c>
      <c r="N55" s="117" t="s">
        <v>64</v>
      </c>
    </row>
    <row r="56" spans="1:14">
      <c r="A56" s="117">
        <v>5567718910</v>
      </c>
      <c r="B56" s="189">
        <v>39790</v>
      </c>
      <c r="C56" s="189">
        <v>44095</v>
      </c>
      <c r="D56" s="117">
        <v>5626</v>
      </c>
      <c r="E56" s="117">
        <v>5118</v>
      </c>
      <c r="F56" s="197">
        <v>0.1</v>
      </c>
      <c r="G56" s="117">
        <v>9</v>
      </c>
      <c r="H56" s="189">
        <v>43830</v>
      </c>
      <c r="I56" s="117" t="s">
        <v>372</v>
      </c>
      <c r="J56" s="117">
        <v>16931</v>
      </c>
      <c r="K56" s="117" t="s">
        <v>130</v>
      </c>
      <c r="L56" s="117" t="s">
        <v>130</v>
      </c>
      <c r="M56" s="117" t="s">
        <v>88</v>
      </c>
      <c r="N56" s="117" t="s">
        <v>175</v>
      </c>
    </row>
    <row r="57" spans="1:14">
      <c r="A57" s="117">
        <v>5590440797</v>
      </c>
      <c r="B57" s="189">
        <v>42360</v>
      </c>
      <c r="C57" s="189">
        <v>44076</v>
      </c>
      <c r="D57" s="117">
        <v>5411</v>
      </c>
      <c r="E57" s="117">
        <v>3774</v>
      </c>
      <c r="F57" s="197">
        <v>0.43</v>
      </c>
      <c r="G57" s="117">
        <v>7</v>
      </c>
      <c r="H57" s="189">
        <v>43465</v>
      </c>
      <c r="I57" s="117" t="s">
        <v>373</v>
      </c>
      <c r="J57" s="117">
        <v>11262</v>
      </c>
      <c r="K57" s="117" t="s">
        <v>88</v>
      </c>
      <c r="L57" s="117" t="s">
        <v>88</v>
      </c>
      <c r="M57" s="117" t="s">
        <v>88</v>
      </c>
      <c r="N57" s="117" t="s">
        <v>117</v>
      </c>
    </row>
    <row r="58" spans="1:14">
      <c r="A58" s="117">
        <v>5590865464</v>
      </c>
      <c r="B58" s="189">
        <v>42697</v>
      </c>
      <c r="C58" s="189">
        <v>44091</v>
      </c>
      <c r="D58" s="117">
        <v>5300</v>
      </c>
      <c r="E58" s="117">
        <v>4584</v>
      </c>
      <c r="F58" s="197">
        <v>0.16</v>
      </c>
      <c r="G58" s="117">
        <v>4</v>
      </c>
      <c r="H58" s="189">
        <v>43830</v>
      </c>
      <c r="I58" s="117" t="s">
        <v>374</v>
      </c>
      <c r="J58" s="117">
        <v>11230</v>
      </c>
      <c r="K58" s="117" t="s">
        <v>88</v>
      </c>
      <c r="L58" s="117" t="s">
        <v>88</v>
      </c>
      <c r="M58" s="117" t="s">
        <v>88</v>
      </c>
      <c r="N58" s="117" t="s">
        <v>222</v>
      </c>
    </row>
    <row r="59" spans="1:14">
      <c r="A59" s="117">
        <v>5591846125</v>
      </c>
      <c r="B59" s="189">
        <v>43444</v>
      </c>
      <c r="C59" s="189">
        <v>44077</v>
      </c>
      <c r="D59" s="117">
        <v>5112</v>
      </c>
      <c r="F59" s="197"/>
      <c r="G59" s="117">
        <v>2</v>
      </c>
      <c r="H59" s="189">
        <v>43830</v>
      </c>
      <c r="I59" s="117" t="s">
        <v>375</v>
      </c>
      <c r="J59" s="117">
        <v>79177</v>
      </c>
      <c r="K59" s="117" t="s">
        <v>150</v>
      </c>
      <c r="L59" s="117" t="s">
        <v>150</v>
      </c>
      <c r="M59" s="117" t="s">
        <v>79</v>
      </c>
      <c r="N59" s="117" t="s">
        <v>125</v>
      </c>
    </row>
    <row r="60" spans="1:14">
      <c r="A60" s="117">
        <v>5590504980</v>
      </c>
      <c r="B60" s="189">
        <v>42409</v>
      </c>
      <c r="C60" s="189">
        <v>44098</v>
      </c>
      <c r="D60" s="117">
        <v>4917</v>
      </c>
      <c r="E60" s="117">
        <v>4181</v>
      </c>
      <c r="F60" s="197">
        <v>0.18</v>
      </c>
      <c r="G60" s="117">
        <v>4</v>
      </c>
      <c r="H60" s="189">
        <v>43465</v>
      </c>
      <c r="I60" s="117" t="s">
        <v>376</v>
      </c>
      <c r="J60" s="117">
        <v>41120</v>
      </c>
      <c r="K60" s="117" t="s">
        <v>136</v>
      </c>
      <c r="L60" s="117" t="s">
        <v>136</v>
      </c>
      <c r="M60" s="117" t="s">
        <v>95</v>
      </c>
      <c r="N60" s="117" t="s">
        <v>377</v>
      </c>
    </row>
    <row r="61" spans="1:14">
      <c r="A61" s="117">
        <v>5569922676</v>
      </c>
      <c r="B61" s="189">
        <v>41969</v>
      </c>
      <c r="C61" s="189">
        <v>44099</v>
      </c>
      <c r="D61" s="117">
        <v>4836</v>
      </c>
      <c r="E61" s="117">
        <v>2247</v>
      </c>
      <c r="F61" s="197">
        <v>1.1499999999999999</v>
      </c>
      <c r="G61" s="117">
        <v>2</v>
      </c>
      <c r="H61" s="189">
        <v>43465</v>
      </c>
      <c r="I61" s="117" t="s">
        <v>378</v>
      </c>
      <c r="J61" s="117">
        <v>13440</v>
      </c>
      <c r="K61" s="117" t="s">
        <v>379</v>
      </c>
      <c r="L61" s="117" t="s">
        <v>165</v>
      </c>
      <c r="M61" s="117" t="s">
        <v>88</v>
      </c>
      <c r="N61" s="117" t="s">
        <v>161</v>
      </c>
    </row>
    <row r="62" spans="1:14">
      <c r="A62" s="117">
        <v>5591677660</v>
      </c>
      <c r="B62" s="189">
        <v>43325</v>
      </c>
      <c r="C62" s="189">
        <v>44084</v>
      </c>
      <c r="D62" s="117">
        <v>4769</v>
      </c>
      <c r="F62" s="197"/>
      <c r="G62" s="117">
        <v>5</v>
      </c>
      <c r="H62" s="189">
        <v>43830</v>
      </c>
      <c r="I62" s="117" t="s">
        <v>380</v>
      </c>
      <c r="J62" s="117">
        <v>51996</v>
      </c>
      <c r="K62" s="117" t="s">
        <v>381</v>
      </c>
      <c r="L62" s="117" t="s">
        <v>233</v>
      </c>
      <c r="M62" s="117" t="s">
        <v>95</v>
      </c>
      <c r="N62" s="117" t="s">
        <v>64</v>
      </c>
    </row>
    <row r="63" spans="1:14">
      <c r="A63" s="117">
        <v>5569425753</v>
      </c>
      <c r="B63" s="189">
        <v>41533</v>
      </c>
      <c r="C63" s="189">
        <v>44099</v>
      </c>
      <c r="D63" s="117">
        <v>4532</v>
      </c>
      <c r="E63" s="117">
        <v>0</v>
      </c>
      <c r="F63" s="197">
        <v>1</v>
      </c>
      <c r="G63" s="117">
        <v>0</v>
      </c>
      <c r="H63" s="189">
        <v>43465</v>
      </c>
      <c r="I63" s="117" t="s">
        <v>382</v>
      </c>
      <c r="J63" s="117">
        <v>10359</v>
      </c>
      <c r="K63" s="117" t="s">
        <v>88</v>
      </c>
      <c r="L63" s="117" t="s">
        <v>88</v>
      </c>
      <c r="M63" s="117" t="s">
        <v>88</v>
      </c>
      <c r="N63" s="117" t="s">
        <v>67</v>
      </c>
    </row>
    <row r="64" spans="1:14">
      <c r="A64" s="117">
        <v>5567650576</v>
      </c>
      <c r="B64" s="189">
        <v>39696</v>
      </c>
      <c r="C64" s="189">
        <v>44092</v>
      </c>
      <c r="D64" s="117">
        <v>4499</v>
      </c>
      <c r="E64" s="117">
        <v>4876</v>
      </c>
      <c r="F64" s="197">
        <v>-0.08</v>
      </c>
      <c r="G64" s="117">
        <v>4</v>
      </c>
      <c r="H64" s="189">
        <v>43830</v>
      </c>
      <c r="I64" s="117" t="s">
        <v>383</v>
      </c>
      <c r="J64" s="117">
        <v>25467</v>
      </c>
      <c r="K64" s="117" t="s">
        <v>133</v>
      </c>
      <c r="L64" s="117" t="s">
        <v>133</v>
      </c>
      <c r="M64" s="117" t="s">
        <v>87</v>
      </c>
      <c r="N64" s="117" t="s">
        <v>173</v>
      </c>
    </row>
    <row r="65" spans="1:14">
      <c r="A65" s="117">
        <v>5569856973</v>
      </c>
      <c r="B65" s="189">
        <v>41921</v>
      </c>
      <c r="C65" s="189">
        <v>44084</v>
      </c>
      <c r="D65" s="117">
        <v>4455</v>
      </c>
      <c r="E65" s="117">
        <v>3470</v>
      </c>
      <c r="F65" s="197">
        <v>0.28000000000000003</v>
      </c>
      <c r="G65" s="117">
        <v>4</v>
      </c>
      <c r="H65" s="189">
        <v>43434</v>
      </c>
      <c r="I65" s="117" t="s">
        <v>384</v>
      </c>
      <c r="J65" s="117">
        <v>35247</v>
      </c>
      <c r="K65" s="117" t="s">
        <v>135</v>
      </c>
      <c r="L65" s="117" t="s">
        <v>135</v>
      </c>
      <c r="M65" s="117" t="s">
        <v>85</v>
      </c>
      <c r="N65" s="117" t="s">
        <v>64</v>
      </c>
    </row>
    <row r="66" spans="1:14">
      <c r="A66" s="117">
        <v>5568718752</v>
      </c>
      <c r="B66" s="189">
        <v>40862</v>
      </c>
      <c r="C66" s="189">
        <v>44084</v>
      </c>
      <c r="D66" s="117">
        <v>4320</v>
      </c>
      <c r="E66" s="117">
        <v>7549</v>
      </c>
      <c r="F66" s="197">
        <v>-0.43</v>
      </c>
      <c r="G66" s="117">
        <v>7</v>
      </c>
      <c r="H66" s="189">
        <v>43830</v>
      </c>
      <c r="I66" s="117" t="s">
        <v>385</v>
      </c>
      <c r="J66" s="117">
        <v>10465</v>
      </c>
      <c r="K66" s="117" t="s">
        <v>88</v>
      </c>
      <c r="L66" s="117" t="s">
        <v>88</v>
      </c>
      <c r="M66" s="117" t="s">
        <v>88</v>
      </c>
      <c r="N66" s="117" t="s">
        <v>386</v>
      </c>
    </row>
    <row r="67" spans="1:14">
      <c r="A67" s="117">
        <v>5567983837</v>
      </c>
      <c r="B67" s="189">
        <v>40176</v>
      </c>
      <c r="C67" s="189">
        <v>44088</v>
      </c>
      <c r="D67" s="117">
        <v>4309</v>
      </c>
      <c r="E67" s="117">
        <v>4235</v>
      </c>
      <c r="F67" s="197">
        <v>0.02</v>
      </c>
      <c r="G67" s="117">
        <v>5</v>
      </c>
      <c r="H67" s="189">
        <v>43830</v>
      </c>
      <c r="I67" s="117" t="s">
        <v>387</v>
      </c>
      <c r="J67" s="117">
        <v>52399</v>
      </c>
      <c r="K67" s="117" t="s">
        <v>388</v>
      </c>
      <c r="L67" s="117" t="s">
        <v>206</v>
      </c>
      <c r="M67" s="117" t="s">
        <v>95</v>
      </c>
      <c r="N67" s="117" t="s">
        <v>70</v>
      </c>
    </row>
    <row r="68" spans="1:14">
      <c r="A68" s="117">
        <v>5591700785</v>
      </c>
      <c r="B68" s="189">
        <v>43347</v>
      </c>
      <c r="C68" s="189">
        <v>44089</v>
      </c>
      <c r="D68" s="117">
        <v>4273</v>
      </c>
      <c r="F68" s="197"/>
      <c r="G68" s="117">
        <v>6</v>
      </c>
      <c r="H68" s="189">
        <v>43830</v>
      </c>
      <c r="I68" s="117" t="s">
        <v>389</v>
      </c>
      <c r="J68" s="117">
        <v>61165</v>
      </c>
      <c r="K68" s="117" t="s">
        <v>114</v>
      </c>
      <c r="L68" s="117" t="s">
        <v>114</v>
      </c>
      <c r="M68" s="117" t="s">
        <v>89</v>
      </c>
      <c r="N68" s="117" t="s">
        <v>144</v>
      </c>
    </row>
    <row r="69" spans="1:14">
      <c r="A69" s="117">
        <v>5569057192</v>
      </c>
      <c r="B69" s="189">
        <v>41185</v>
      </c>
      <c r="C69" s="189">
        <v>44102</v>
      </c>
      <c r="D69" s="117">
        <v>4260</v>
      </c>
      <c r="E69" s="117">
        <v>5551</v>
      </c>
      <c r="F69" s="197">
        <v>-0.23</v>
      </c>
      <c r="G69" s="117">
        <v>7</v>
      </c>
      <c r="H69" s="189">
        <v>43830</v>
      </c>
      <c r="I69" s="117" t="s">
        <v>692</v>
      </c>
      <c r="J69" s="117">
        <v>77630</v>
      </c>
      <c r="K69" s="117" t="s">
        <v>693</v>
      </c>
      <c r="L69" s="117" t="s">
        <v>693</v>
      </c>
      <c r="M69" s="117" t="s">
        <v>79</v>
      </c>
      <c r="N69" s="117" t="s">
        <v>64</v>
      </c>
    </row>
    <row r="70" spans="1:14">
      <c r="A70" s="117">
        <v>5591090195</v>
      </c>
      <c r="B70" s="189">
        <v>42843</v>
      </c>
      <c r="C70" s="189">
        <v>44090</v>
      </c>
      <c r="D70" s="117">
        <v>3955</v>
      </c>
      <c r="E70" s="117">
        <v>642</v>
      </c>
      <c r="F70" s="197">
        <v>5.16</v>
      </c>
      <c r="G70" s="117">
        <v>4</v>
      </c>
      <c r="H70" s="189">
        <v>43465</v>
      </c>
      <c r="I70" s="117" t="s">
        <v>390</v>
      </c>
      <c r="J70" s="117">
        <v>50753</v>
      </c>
      <c r="K70" s="117" t="s">
        <v>110</v>
      </c>
      <c r="L70" s="117" t="s">
        <v>110</v>
      </c>
      <c r="M70" s="117" t="s">
        <v>95</v>
      </c>
      <c r="N70" s="117" t="s">
        <v>65</v>
      </c>
    </row>
    <row r="71" spans="1:14">
      <c r="A71" s="117">
        <v>5566554407</v>
      </c>
      <c r="B71" s="189">
        <v>38019</v>
      </c>
      <c r="C71" s="189">
        <v>44102</v>
      </c>
      <c r="D71" s="117">
        <v>3950</v>
      </c>
      <c r="E71" s="117">
        <v>0</v>
      </c>
      <c r="F71" s="197">
        <v>1</v>
      </c>
      <c r="G71" s="117">
        <v>4</v>
      </c>
      <c r="H71" s="189">
        <v>43465</v>
      </c>
      <c r="I71" s="117" t="s">
        <v>694</v>
      </c>
      <c r="J71" s="117">
        <v>12464</v>
      </c>
      <c r="K71" s="117" t="s">
        <v>535</v>
      </c>
      <c r="L71" s="117" t="s">
        <v>88</v>
      </c>
      <c r="M71" s="117" t="s">
        <v>88</v>
      </c>
      <c r="N71" s="117" t="s">
        <v>695</v>
      </c>
    </row>
    <row r="72" spans="1:14">
      <c r="A72" s="117">
        <v>5569673014</v>
      </c>
      <c r="B72" s="189">
        <v>41731</v>
      </c>
      <c r="C72" s="189">
        <v>44076</v>
      </c>
      <c r="D72" s="117">
        <v>3846</v>
      </c>
      <c r="E72" s="117">
        <v>837</v>
      </c>
      <c r="F72" s="197">
        <v>3.59</v>
      </c>
      <c r="G72" s="117">
        <v>2</v>
      </c>
      <c r="H72" s="189">
        <v>43465</v>
      </c>
      <c r="I72" s="117" t="s">
        <v>391</v>
      </c>
      <c r="J72" s="117">
        <v>75003</v>
      </c>
      <c r="K72" s="117" t="s">
        <v>90</v>
      </c>
      <c r="L72" s="117" t="s">
        <v>90</v>
      </c>
      <c r="M72" s="117" t="s">
        <v>90</v>
      </c>
      <c r="N72" s="117" t="s">
        <v>69</v>
      </c>
    </row>
    <row r="73" spans="1:14">
      <c r="A73" s="117">
        <v>5569400228</v>
      </c>
      <c r="B73" s="189">
        <v>41509</v>
      </c>
      <c r="C73" s="189">
        <v>44085</v>
      </c>
      <c r="D73" s="117">
        <v>3845</v>
      </c>
      <c r="E73" s="117">
        <v>5992</v>
      </c>
      <c r="F73" s="197">
        <v>-0.36</v>
      </c>
      <c r="G73" s="117">
        <v>2</v>
      </c>
      <c r="H73" s="189">
        <v>43465</v>
      </c>
      <c r="I73" s="117" t="s">
        <v>392</v>
      </c>
      <c r="J73" s="117">
        <v>70227</v>
      </c>
      <c r="K73" s="117" t="s">
        <v>96</v>
      </c>
      <c r="L73" s="117" t="s">
        <v>96</v>
      </c>
      <c r="M73" s="117" t="s">
        <v>96</v>
      </c>
      <c r="N73" s="117" t="s">
        <v>69</v>
      </c>
    </row>
    <row r="74" spans="1:14">
      <c r="A74" s="117">
        <v>5569919003</v>
      </c>
      <c r="B74" s="189">
        <v>41968</v>
      </c>
      <c r="C74" s="189">
        <v>44090</v>
      </c>
      <c r="D74" s="117">
        <v>3802</v>
      </c>
      <c r="E74" s="117">
        <v>6995</v>
      </c>
      <c r="F74" s="197">
        <v>-0.46</v>
      </c>
      <c r="G74" s="117">
        <v>1</v>
      </c>
      <c r="H74" s="189">
        <v>43465</v>
      </c>
      <c r="I74" s="117" t="s">
        <v>393</v>
      </c>
      <c r="J74" s="117">
        <v>72133</v>
      </c>
      <c r="K74" s="117" t="s">
        <v>158</v>
      </c>
      <c r="L74" s="117" t="s">
        <v>158</v>
      </c>
      <c r="M74" s="117" t="s">
        <v>94</v>
      </c>
      <c r="N74" s="117" t="s">
        <v>394</v>
      </c>
    </row>
    <row r="75" spans="1:14">
      <c r="A75" s="117">
        <v>5591152029</v>
      </c>
      <c r="B75" s="189">
        <v>42898</v>
      </c>
      <c r="C75" s="189">
        <v>44102</v>
      </c>
      <c r="D75" s="117">
        <v>3799</v>
      </c>
      <c r="E75" s="117">
        <v>0</v>
      </c>
      <c r="F75" s="197">
        <v>1</v>
      </c>
      <c r="G75" s="117">
        <v>0</v>
      </c>
      <c r="H75" s="189">
        <v>43646</v>
      </c>
      <c r="I75" s="117" t="s">
        <v>696</v>
      </c>
      <c r="J75" s="117">
        <v>10368</v>
      </c>
      <c r="K75" s="117" t="s">
        <v>88</v>
      </c>
      <c r="L75" s="117" t="s">
        <v>88</v>
      </c>
      <c r="M75" s="117" t="s">
        <v>88</v>
      </c>
      <c r="N75" s="117" t="s">
        <v>66</v>
      </c>
    </row>
    <row r="76" spans="1:14">
      <c r="A76" s="117">
        <v>5590140017</v>
      </c>
      <c r="B76" s="189">
        <v>42139</v>
      </c>
      <c r="C76" s="189">
        <v>44085</v>
      </c>
      <c r="D76" s="117">
        <v>3686</v>
      </c>
      <c r="E76" s="117">
        <v>4331</v>
      </c>
      <c r="F76" s="197">
        <v>-0.15</v>
      </c>
      <c r="G76" s="117">
        <v>0</v>
      </c>
      <c r="H76" s="189">
        <v>43830</v>
      </c>
      <c r="I76" s="117" t="s">
        <v>395</v>
      </c>
      <c r="J76" s="117">
        <v>23941</v>
      </c>
      <c r="K76" s="117" t="s">
        <v>396</v>
      </c>
      <c r="L76" s="117" t="s">
        <v>152</v>
      </c>
      <c r="M76" s="117" t="s">
        <v>87</v>
      </c>
      <c r="N76" s="117" t="s">
        <v>69</v>
      </c>
    </row>
    <row r="77" spans="1:14">
      <c r="A77" s="117">
        <v>5590663174</v>
      </c>
      <c r="B77" s="189">
        <v>42534</v>
      </c>
      <c r="C77" s="189">
        <v>44090</v>
      </c>
      <c r="D77" s="117">
        <v>3621</v>
      </c>
      <c r="E77" s="117">
        <v>3510</v>
      </c>
      <c r="F77" s="197">
        <v>0.03</v>
      </c>
      <c r="G77" s="117">
        <v>3</v>
      </c>
      <c r="H77" s="189">
        <v>43465</v>
      </c>
      <c r="I77" s="117" t="s">
        <v>397</v>
      </c>
      <c r="J77" s="117">
        <v>80291</v>
      </c>
      <c r="K77" s="117" t="s">
        <v>398</v>
      </c>
      <c r="L77" s="117" t="s">
        <v>398</v>
      </c>
      <c r="M77" s="117" t="s">
        <v>80</v>
      </c>
      <c r="N77" s="117" t="s">
        <v>72</v>
      </c>
    </row>
    <row r="78" spans="1:14">
      <c r="A78" s="117">
        <v>5564643830</v>
      </c>
      <c r="B78" s="189">
        <v>34053</v>
      </c>
      <c r="C78" s="189">
        <v>44097</v>
      </c>
      <c r="D78" s="117">
        <v>3519</v>
      </c>
      <c r="E78" s="117">
        <v>337</v>
      </c>
      <c r="F78" s="197">
        <v>9.44</v>
      </c>
      <c r="G78" s="117">
        <v>0</v>
      </c>
      <c r="H78" s="189">
        <v>43100</v>
      </c>
      <c r="I78" s="117" t="s">
        <v>399</v>
      </c>
      <c r="J78" s="117">
        <v>20123</v>
      </c>
      <c r="K78" s="117" t="s">
        <v>131</v>
      </c>
      <c r="L78" s="117" t="s">
        <v>131</v>
      </c>
      <c r="M78" s="117" t="s">
        <v>87</v>
      </c>
      <c r="N78" s="117" t="s">
        <v>157</v>
      </c>
    </row>
    <row r="79" spans="1:14">
      <c r="A79" s="117">
        <v>5592006497</v>
      </c>
      <c r="B79" s="189">
        <v>43553</v>
      </c>
      <c r="C79" s="189">
        <v>44102</v>
      </c>
      <c r="D79" s="117">
        <v>3385</v>
      </c>
      <c r="F79" s="197"/>
      <c r="G79" s="117">
        <v>5</v>
      </c>
      <c r="H79" s="189">
        <v>43830</v>
      </c>
      <c r="I79" s="117" t="s">
        <v>751</v>
      </c>
      <c r="J79" s="117">
        <v>22381</v>
      </c>
      <c r="K79" s="117" t="s">
        <v>164</v>
      </c>
      <c r="L79" s="117" t="s">
        <v>164</v>
      </c>
      <c r="M79" s="117" t="s">
        <v>87</v>
      </c>
      <c r="N79" s="117" t="s">
        <v>64</v>
      </c>
    </row>
    <row r="80" spans="1:14">
      <c r="A80" s="117">
        <v>5565987905</v>
      </c>
      <c r="B80" s="189">
        <v>36831</v>
      </c>
      <c r="C80" s="189">
        <v>44098</v>
      </c>
      <c r="D80" s="117">
        <v>3364</v>
      </c>
      <c r="E80" s="117">
        <v>0</v>
      </c>
      <c r="F80" s="197">
        <v>1</v>
      </c>
      <c r="G80" s="117">
        <v>0</v>
      </c>
      <c r="H80" s="189">
        <v>43585</v>
      </c>
      <c r="I80" s="117" t="s">
        <v>400</v>
      </c>
      <c r="J80" s="117">
        <v>63108</v>
      </c>
      <c r="K80" s="117" t="s">
        <v>115</v>
      </c>
      <c r="L80" s="117" t="s">
        <v>115</v>
      </c>
      <c r="M80" s="117" t="s">
        <v>89</v>
      </c>
      <c r="N80" s="117" t="s">
        <v>137</v>
      </c>
    </row>
    <row r="81" spans="1:14">
      <c r="A81" s="117">
        <v>5569691438</v>
      </c>
      <c r="B81" s="189">
        <v>41746</v>
      </c>
      <c r="C81" s="189">
        <v>44076</v>
      </c>
      <c r="D81" s="117">
        <v>3314</v>
      </c>
      <c r="E81" s="117">
        <v>3715</v>
      </c>
      <c r="F81" s="197">
        <v>-0.11</v>
      </c>
      <c r="G81" s="117">
        <v>2</v>
      </c>
      <c r="H81" s="189">
        <v>43708</v>
      </c>
      <c r="I81" s="117" t="s">
        <v>401</v>
      </c>
      <c r="J81" s="117">
        <v>34130</v>
      </c>
      <c r="K81" s="117" t="s">
        <v>202</v>
      </c>
      <c r="L81" s="117" t="s">
        <v>202</v>
      </c>
      <c r="M81" s="117" t="s">
        <v>85</v>
      </c>
      <c r="N81" s="117" t="s">
        <v>402</v>
      </c>
    </row>
    <row r="82" spans="1:14">
      <c r="A82" s="117">
        <v>5569258410</v>
      </c>
      <c r="B82" s="189">
        <v>41346</v>
      </c>
      <c r="C82" s="189">
        <v>44083</v>
      </c>
      <c r="D82" s="117">
        <v>3290</v>
      </c>
      <c r="E82" s="117">
        <v>4902</v>
      </c>
      <c r="F82" s="197">
        <v>-0.33</v>
      </c>
      <c r="G82" s="117">
        <v>3</v>
      </c>
      <c r="H82" s="189">
        <v>43465</v>
      </c>
      <c r="I82" s="117" t="s">
        <v>403</v>
      </c>
      <c r="J82" s="117">
        <v>17996</v>
      </c>
      <c r="K82" s="117" t="s">
        <v>404</v>
      </c>
      <c r="L82" s="117" t="s">
        <v>405</v>
      </c>
      <c r="M82" s="117" t="s">
        <v>88</v>
      </c>
      <c r="N82" s="117" t="s">
        <v>69</v>
      </c>
    </row>
    <row r="83" spans="1:14">
      <c r="A83" s="117">
        <v>5590741194</v>
      </c>
      <c r="B83" s="189">
        <v>42611</v>
      </c>
      <c r="C83" s="189">
        <v>44078</v>
      </c>
      <c r="D83" s="117">
        <v>3252</v>
      </c>
      <c r="F83" s="197"/>
      <c r="G83" s="117">
        <v>5</v>
      </c>
      <c r="H83" s="189">
        <v>43100</v>
      </c>
      <c r="I83" s="117" t="s">
        <v>406</v>
      </c>
      <c r="J83" s="117">
        <v>40439</v>
      </c>
      <c r="K83" s="117" t="s">
        <v>136</v>
      </c>
      <c r="L83" s="117" t="s">
        <v>136</v>
      </c>
      <c r="M83" s="117" t="s">
        <v>95</v>
      </c>
      <c r="N83" s="117" t="s">
        <v>64</v>
      </c>
    </row>
    <row r="84" spans="1:14">
      <c r="A84" s="117">
        <v>5568894710</v>
      </c>
      <c r="B84" s="189">
        <v>41001</v>
      </c>
      <c r="C84" s="189">
        <v>44104</v>
      </c>
      <c r="D84" s="117">
        <v>3245</v>
      </c>
      <c r="E84" s="117">
        <v>5258</v>
      </c>
      <c r="F84" s="197">
        <v>-0.38</v>
      </c>
      <c r="G84" s="117">
        <v>3</v>
      </c>
      <c r="H84" s="189">
        <v>43465</v>
      </c>
      <c r="I84" s="117" t="s">
        <v>752</v>
      </c>
      <c r="J84" s="117">
        <v>26133</v>
      </c>
      <c r="K84" s="117" t="s">
        <v>452</v>
      </c>
      <c r="L84" s="117" t="s">
        <v>452</v>
      </c>
      <c r="M84" s="117" t="s">
        <v>87</v>
      </c>
      <c r="N84" s="117" t="s">
        <v>111</v>
      </c>
    </row>
    <row r="85" spans="1:14">
      <c r="A85" s="117">
        <v>5591575682</v>
      </c>
      <c r="B85" s="189">
        <v>43222</v>
      </c>
      <c r="C85" s="189">
        <v>44090</v>
      </c>
      <c r="D85" s="117">
        <v>3242</v>
      </c>
      <c r="E85" s="117">
        <v>1979</v>
      </c>
      <c r="F85" s="197">
        <v>0.64</v>
      </c>
      <c r="G85" s="117">
        <v>4</v>
      </c>
      <c r="H85" s="189">
        <v>43830</v>
      </c>
      <c r="I85" s="117" t="s">
        <v>407</v>
      </c>
      <c r="J85" s="117">
        <v>55439</v>
      </c>
      <c r="K85" s="117" t="s">
        <v>83</v>
      </c>
      <c r="L85" s="117" t="s">
        <v>83</v>
      </c>
      <c r="M85" s="117" t="s">
        <v>83</v>
      </c>
      <c r="N85" s="117" t="s">
        <v>64</v>
      </c>
    </row>
    <row r="86" spans="1:14">
      <c r="A86" s="117">
        <v>5590637343</v>
      </c>
      <c r="B86" s="189">
        <v>42513</v>
      </c>
      <c r="C86" s="189">
        <v>44096</v>
      </c>
      <c r="D86" s="117">
        <v>3217</v>
      </c>
      <c r="E86" s="117">
        <v>3053</v>
      </c>
      <c r="F86" s="197">
        <v>0.05</v>
      </c>
      <c r="G86" s="117">
        <v>1</v>
      </c>
      <c r="H86" s="189">
        <v>43616</v>
      </c>
      <c r="I86" s="117" t="s">
        <v>408</v>
      </c>
      <c r="J86" s="117">
        <v>38292</v>
      </c>
      <c r="K86" s="117" t="s">
        <v>409</v>
      </c>
      <c r="L86" s="117" t="s">
        <v>409</v>
      </c>
      <c r="M86" s="117" t="s">
        <v>84</v>
      </c>
      <c r="N86" s="117" t="s">
        <v>125</v>
      </c>
    </row>
    <row r="87" spans="1:14">
      <c r="A87" s="117">
        <v>5590593892</v>
      </c>
      <c r="B87" s="189">
        <v>42478</v>
      </c>
      <c r="C87" s="189">
        <v>44084</v>
      </c>
      <c r="D87" s="117">
        <v>3116</v>
      </c>
      <c r="E87" s="117">
        <v>1392</v>
      </c>
      <c r="F87" s="197">
        <v>1.24</v>
      </c>
      <c r="G87" s="117">
        <v>1</v>
      </c>
      <c r="H87" s="189">
        <v>43465</v>
      </c>
      <c r="I87" s="117" t="s">
        <v>410</v>
      </c>
      <c r="J87" s="117">
        <v>66333</v>
      </c>
      <c r="K87" s="117" t="s">
        <v>215</v>
      </c>
      <c r="L87" s="117" t="s">
        <v>216</v>
      </c>
      <c r="M87" s="117" t="s">
        <v>91</v>
      </c>
      <c r="N87" s="117" t="s">
        <v>153</v>
      </c>
    </row>
    <row r="88" spans="1:14">
      <c r="A88" s="117">
        <v>5591136238</v>
      </c>
      <c r="B88" s="189">
        <v>42884</v>
      </c>
      <c r="C88" s="189">
        <v>44078</v>
      </c>
      <c r="D88" s="117">
        <v>3042</v>
      </c>
      <c r="F88" s="197"/>
      <c r="G88" s="117">
        <v>4</v>
      </c>
      <c r="H88" s="189">
        <v>43404</v>
      </c>
      <c r="I88" s="117" t="s">
        <v>411</v>
      </c>
      <c r="J88" s="117">
        <v>17171</v>
      </c>
      <c r="K88" s="117" t="s">
        <v>130</v>
      </c>
      <c r="L88" s="117" t="s">
        <v>130</v>
      </c>
      <c r="M88" s="117" t="s">
        <v>88</v>
      </c>
      <c r="N88" s="117" t="s">
        <v>412</v>
      </c>
    </row>
    <row r="89" spans="1:14">
      <c r="A89" s="117">
        <v>5562203967</v>
      </c>
      <c r="B89" s="189">
        <v>30207</v>
      </c>
      <c r="C89" s="189">
        <v>44089</v>
      </c>
      <c r="D89" s="117">
        <v>2951</v>
      </c>
      <c r="E89" s="117">
        <v>3701</v>
      </c>
      <c r="F89" s="197">
        <v>-0.2</v>
      </c>
      <c r="G89" s="117">
        <v>1</v>
      </c>
      <c r="H89" s="189">
        <v>43585</v>
      </c>
      <c r="I89" s="117" t="s">
        <v>413</v>
      </c>
      <c r="J89" s="117">
        <v>41455</v>
      </c>
      <c r="K89" s="117" t="s">
        <v>136</v>
      </c>
      <c r="L89" s="117" t="s">
        <v>136</v>
      </c>
      <c r="M89" s="117" t="s">
        <v>95</v>
      </c>
      <c r="N89" s="117" t="s">
        <v>414</v>
      </c>
    </row>
    <row r="90" spans="1:14">
      <c r="A90" s="117">
        <v>5561877928</v>
      </c>
      <c r="B90" s="189">
        <v>27228</v>
      </c>
      <c r="C90" s="189">
        <v>44104</v>
      </c>
      <c r="D90" s="117">
        <v>2840</v>
      </c>
      <c r="E90" s="117">
        <v>2471</v>
      </c>
      <c r="F90" s="197">
        <v>0.15</v>
      </c>
      <c r="G90" s="117">
        <v>2</v>
      </c>
      <c r="H90" s="189">
        <v>43220</v>
      </c>
      <c r="I90" s="117" t="s">
        <v>753</v>
      </c>
      <c r="J90" s="117">
        <v>11534</v>
      </c>
      <c r="K90" s="117" t="s">
        <v>88</v>
      </c>
      <c r="L90" s="117" t="s">
        <v>88</v>
      </c>
      <c r="M90" s="117" t="s">
        <v>88</v>
      </c>
      <c r="N90" s="117" t="s">
        <v>72</v>
      </c>
    </row>
    <row r="91" spans="1:14">
      <c r="A91" s="117">
        <v>5591305015</v>
      </c>
      <c r="B91" s="189">
        <v>43032</v>
      </c>
      <c r="C91" s="189">
        <v>44083</v>
      </c>
      <c r="D91" s="117">
        <v>2812</v>
      </c>
      <c r="E91" s="117">
        <v>2914</v>
      </c>
      <c r="F91" s="197">
        <v>-0.04</v>
      </c>
      <c r="G91" s="117">
        <v>3</v>
      </c>
      <c r="H91" s="189">
        <v>43830</v>
      </c>
      <c r="I91" s="117" t="s">
        <v>415</v>
      </c>
      <c r="J91" s="117">
        <v>80266</v>
      </c>
      <c r="K91" s="117" t="s">
        <v>398</v>
      </c>
      <c r="L91" s="117" t="s">
        <v>398</v>
      </c>
      <c r="M91" s="117" t="s">
        <v>80</v>
      </c>
      <c r="N91" s="117" t="s">
        <v>64</v>
      </c>
    </row>
    <row r="92" spans="1:14">
      <c r="A92" s="117">
        <v>5566864905</v>
      </c>
      <c r="B92" s="189">
        <v>38622</v>
      </c>
      <c r="C92" s="189">
        <v>44083</v>
      </c>
      <c r="D92" s="117">
        <v>2697</v>
      </c>
      <c r="E92" s="117">
        <v>13148</v>
      </c>
      <c r="F92" s="197">
        <v>-0.79</v>
      </c>
      <c r="G92" s="117">
        <v>3</v>
      </c>
      <c r="H92" s="189">
        <v>43830</v>
      </c>
      <c r="I92" s="117" t="s">
        <v>416</v>
      </c>
      <c r="J92" s="117">
        <v>14742</v>
      </c>
      <c r="K92" s="117" t="s">
        <v>417</v>
      </c>
      <c r="L92" s="117" t="s">
        <v>129</v>
      </c>
      <c r="M92" s="117" t="s">
        <v>88</v>
      </c>
      <c r="N92" s="117" t="s">
        <v>418</v>
      </c>
    </row>
    <row r="93" spans="1:14">
      <c r="A93" s="117">
        <v>5590240072</v>
      </c>
      <c r="B93" s="189">
        <v>42241</v>
      </c>
      <c r="C93" s="189">
        <v>44085</v>
      </c>
      <c r="D93" s="117">
        <v>2564</v>
      </c>
      <c r="E93" s="117">
        <v>964</v>
      </c>
      <c r="F93" s="197">
        <v>1.66</v>
      </c>
      <c r="G93" s="117">
        <v>2</v>
      </c>
      <c r="H93" s="189">
        <v>43465</v>
      </c>
      <c r="I93" s="117" t="s">
        <v>419</v>
      </c>
      <c r="J93" s="117">
        <v>13344</v>
      </c>
      <c r="K93" s="117" t="s">
        <v>420</v>
      </c>
      <c r="L93" s="117" t="s">
        <v>127</v>
      </c>
      <c r="M93" s="117" t="s">
        <v>88</v>
      </c>
      <c r="N93" s="117" t="s">
        <v>69</v>
      </c>
    </row>
    <row r="94" spans="1:14">
      <c r="A94" s="117">
        <v>5590516547</v>
      </c>
      <c r="B94" s="189">
        <v>42418</v>
      </c>
      <c r="C94" s="189">
        <v>44089</v>
      </c>
      <c r="D94" s="117">
        <v>2539</v>
      </c>
      <c r="E94" s="117">
        <v>3020</v>
      </c>
      <c r="F94" s="197">
        <v>-0.16</v>
      </c>
      <c r="G94" s="117">
        <v>2</v>
      </c>
      <c r="H94" s="189">
        <v>43281</v>
      </c>
      <c r="I94" s="117" t="s">
        <v>421</v>
      </c>
      <c r="J94" s="117">
        <v>19445</v>
      </c>
      <c r="K94" s="117" t="s">
        <v>172</v>
      </c>
      <c r="L94" s="117" t="s">
        <v>172</v>
      </c>
      <c r="M94" s="117" t="s">
        <v>88</v>
      </c>
      <c r="N94" s="117" t="s">
        <v>64</v>
      </c>
    </row>
    <row r="95" spans="1:14">
      <c r="A95" s="117">
        <v>5563853596</v>
      </c>
      <c r="B95" s="189">
        <v>32958</v>
      </c>
      <c r="C95" s="189">
        <v>44083</v>
      </c>
      <c r="D95" s="117">
        <v>2532</v>
      </c>
      <c r="E95" s="117">
        <v>2664</v>
      </c>
      <c r="F95" s="197">
        <v>-0.05</v>
      </c>
      <c r="G95" s="117">
        <v>3</v>
      </c>
      <c r="H95" s="189">
        <v>43646</v>
      </c>
      <c r="I95" s="117" t="s">
        <v>422</v>
      </c>
      <c r="J95" s="117">
        <v>12030</v>
      </c>
      <c r="K95" s="117" t="s">
        <v>88</v>
      </c>
      <c r="L95" s="117" t="s">
        <v>88</v>
      </c>
      <c r="M95" s="117" t="s">
        <v>88</v>
      </c>
      <c r="N95" s="117" t="s">
        <v>423</v>
      </c>
    </row>
    <row r="96" spans="1:14">
      <c r="A96" s="117">
        <v>5568412034</v>
      </c>
      <c r="B96" s="189">
        <v>40582</v>
      </c>
      <c r="C96" s="189">
        <v>44078</v>
      </c>
      <c r="D96" s="117">
        <v>2490</v>
      </c>
      <c r="E96" s="117">
        <v>0</v>
      </c>
      <c r="F96" s="197">
        <v>1</v>
      </c>
      <c r="G96" s="117">
        <v>1</v>
      </c>
      <c r="H96" s="189">
        <v>43465</v>
      </c>
      <c r="I96" s="117" t="s">
        <v>424</v>
      </c>
      <c r="J96" s="117">
        <v>33150</v>
      </c>
      <c r="K96" s="117" t="s">
        <v>425</v>
      </c>
      <c r="L96" s="117" t="s">
        <v>425</v>
      </c>
      <c r="M96" s="117" t="s">
        <v>83</v>
      </c>
      <c r="N96" s="117" t="s">
        <v>426</v>
      </c>
    </row>
    <row r="97" spans="1:14">
      <c r="A97" s="117">
        <v>5590102165</v>
      </c>
      <c r="B97" s="189">
        <v>42107</v>
      </c>
      <c r="C97" s="189">
        <v>44090</v>
      </c>
      <c r="D97" s="117">
        <v>2410</v>
      </c>
      <c r="E97" s="117">
        <v>5643</v>
      </c>
      <c r="F97" s="197">
        <v>-0.56999999999999995</v>
      </c>
      <c r="G97" s="117">
        <v>2</v>
      </c>
      <c r="H97" s="189">
        <v>43830</v>
      </c>
      <c r="I97" s="117" t="s">
        <v>427</v>
      </c>
      <c r="J97" s="117">
        <v>72348</v>
      </c>
      <c r="K97" s="117" t="s">
        <v>158</v>
      </c>
      <c r="L97" s="117" t="s">
        <v>158</v>
      </c>
      <c r="M97" s="117" t="s">
        <v>94</v>
      </c>
      <c r="N97" s="117" t="s">
        <v>111</v>
      </c>
    </row>
    <row r="98" spans="1:14">
      <c r="A98" s="117">
        <v>5567525166</v>
      </c>
      <c r="B98" s="189">
        <v>39505</v>
      </c>
      <c r="C98" s="189">
        <v>44089</v>
      </c>
      <c r="D98" s="117">
        <v>2400</v>
      </c>
      <c r="E98" s="117">
        <v>2500</v>
      </c>
      <c r="F98" s="197">
        <v>-0.04</v>
      </c>
      <c r="G98" s="117">
        <v>2</v>
      </c>
      <c r="H98" s="189">
        <v>43100</v>
      </c>
      <c r="I98" s="117" t="s">
        <v>428</v>
      </c>
      <c r="J98" s="117">
        <v>42933</v>
      </c>
      <c r="K98" s="117" t="s">
        <v>429</v>
      </c>
      <c r="L98" s="117" t="s">
        <v>138</v>
      </c>
      <c r="M98" s="117" t="s">
        <v>81</v>
      </c>
      <c r="N98" s="117" t="s">
        <v>318</v>
      </c>
    </row>
    <row r="99" spans="1:14">
      <c r="A99" s="117">
        <v>5590226022</v>
      </c>
      <c r="B99" s="189">
        <v>42228</v>
      </c>
      <c r="C99" s="189">
        <v>44090</v>
      </c>
      <c r="D99" s="117">
        <v>2372</v>
      </c>
      <c r="E99" s="117">
        <v>3558</v>
      </c>
      <c r="F99" s="197">
        <v>-0.33</v>
      </c>
      <c r="G99" s="117">
        <v>3</v>
      </c>
      <c r="H99" s="189">
        <v>43343</v>
      </c>
      <c r="I99" s="117" t="s">
        <v>430</v>
      </c>
      <c r="J99" s="117">
        <v>25442</v>
      </c>
      <c r="K99" s="117" t="s">
        <v>133</v>
      </c>
      <c r="L99" s="117" t="s">
        <v>133</v>
      </c>
      <c r="M99" s="117" t="s">
        <v>87</v>
      </c>
      <c r="N99" s="117" t="s">
        <v>71</v>
      </c>
    </row>
    <row r="100" spans="1:14">
      <c r="A100" s="117">
        <v>5568238785</v>
      </c>
      <c r="B100" s="189">
        <v>40486</v>
      </c>
      <c r="C100" s="189">
        <v>44097</v>
      </c>
      <c r="D100" s="117">
        <v>2311</v>
      </c>
      <c r="E100" s="117">
        <v>2275</v>
      </c>
      <c r="F100" s="197">
        <v>0.02</v>
      </c>
      <c r="G100" s="117">
        <v>3</v>
      </c>
      <c r="H100" s="189">
        <v>43646</v>
      </c>
      <c r="I100" s="117" t="s">
        <v>431</v>
      </c>
      <c r="J100" s="117">
        <v>41124</v>
      </c>
      <c r="K100" s="117" t="s">
        <v>136</v>
      </c>
      <c r="L100" s="117" t="s">
        <v>136</v>
      </c>
      <c r="M100" s="117" t="s">
        <v>95</v>
      </c>
      <c r="N100" s="117" t="s">
        <v>64</v>
      </c>
    </row>
    <row r="101" spans="1:14">
      <c r="A101" s="117">
        <v>5569688459</v>
      </c>
      <c r="B101" s="189">
        <v>41745</v>
      </c>
      <c r="C101" s="189">
        <v>44099</v>
      </c>
      <c r="D101" s="117">
        <v>2237</v>
      </c>
      <c r="E101" s="117">
        <v>887</v>
      </c>
      <c r="F101" s="197">
        <v>1.52</v>
      </c>
      <c r="G101" s="117">
        <v>1</v>
      </c>
      <c r="H101" s="189">
        <v>43830</v>
      </c>
      <c r="I101" s="117" t="s">
        <v>754</v>
      </c>
      <c r="J101" s="117">
        <v>16859</v>
      </c>
      <c r="K101" s="117" t="s">
        <v>159</v>
      </c>
      <c r="L101" s="117" t="s">
        <v>88</v>
      </c>
      <c r="M101" s="117" t="s">
        <v>88</v>
      </c>
      <c r="N101" s="117" t="s">
        <v>69</v>
      </c>
    </row>
    <row r="102" spans="1:14">
      <c r="A102" s="117">
        <v>5568911894</v>
      </c>
      <c r="B102" s="189">
        <v>41022</v>
      </c>
      <c r="C102" s="189">
        <v>44092</v>
      </c>
      <c r="D102" s="117">
        <v>2217</v>
      </c>
      <c r="E102" s="117">
        <v>1632</v>
      </c>
      <c r="F102" s="197">
        <v>0.36</v>
      </c>
      <c r="G102" s="117">
        <v>5</v>
      </c>
      <c r="H102" s="189">
        <v>43708</v>
      </c>
      <c r="I102" s="117" t="s">
        <v>432</v>
      </c>
      <c r="J102" s="117">
        <v>35242</v>
      </c>
      <c r="K102" s="117" t="s">
        <v>135</v>
      </c>
      <c r="L102" s="117" t="s">
        <v>135</v>
      </c>
      <c r="M102" s="117" t="s">
        <v>85</v>
      </c>
      <c r="N102" s="117" t="s">
        <v>433</v>
      </c>
    </row>
    <row r="103" spans="1:14">
      <c r="A103" s="117">
        <v>5590567144</v>
      </c>
      <c r="B103" s="189">
        <v>42459</v>
      </c>
      <c r="C103" s="189">
        <v>44082</v>
      </c>
      <c r="D103" s="117">
        <v>2211</v>
      </c>
      <c r="E103" s="117">
        <v>1663</v>
      </c>
      <c r="F103" s="197">
        <v>0.33</v>
      </c>
      <c r="G103" s="117">
        <v>2</v>
      </c>
      <c r="H103" s="189">
        <v>43708</v>
      </c>
      <c r="I103" s="117" t="s">
        <v>434</v>
      </c>
      <c r="J103" s="117">
        <v>74691</v>
      </c>
      <c r="K103" s="117" t="s">
        <v>191</v>
      </c>
      <c r="L103" s="117" t="s">
        <v>192</v>
      </c>
      <c r="M103" s="117" t="s">
        <v>90</v>
      </c>
      <c r="N103" s="117" t="s">
        <v>120</v>
      </c>
    </row>
    <row r="104" spans="1:14">
      <c r="A104" s="117">
        <v>5590446422</v>
      </c>
      <c r="B104" s="189">
        <v>42366</v>
      </c>
      <c r="C104" s="189">
        <v>44082</v>
      </c>
      <c r="D104" s="117">
        <v>2197</v>
      </c>
      <c r="E104" s="117">
        <v>1099</v>
      </c>
      <c r="F104" s="197">
        <v>1</v>
      </c>
      <c r="G104" s="117">
        <v>0</v>
      </c>
      <c r="H104" s="189">
        <v>43465</v>
      </c>
      <c r="I104" s="117" t="s">
        <v>435</v>
      </c>
      <c r="J104" s="117">
        <v>43439</v>
      </c>
      <c r="K104" s="117" t="s">
        <v>138</v>
      </c>
      <c r="L104" s="117" t="s">
        <v>138</v>
      </c>
      <c r="M104" s="117" t="s">
        <v>81</v>
      </c>
      <c r="N104" s="117" t="s">
        <v>436</v>
      </c>
    </row>
    <row r="105" spans="1:14">
      <c r="A105" s="117">
        <v>5591569776</v>
      </c>
      <c r="B105" s="189">
        <v>43215</v>
      </c>
      <c r="C105" s="189">
        <v>44099</v>
      </c>
      <c r="D105" s="117">
        <v>2188</v>
      </c>
      <c r="F105" s="197"/>
      <c r="G105" s="117">
        <v>0</v>
      </c>
      <c r="H105" s="189">
        <v>43465</v>
      </c>
      <c r="I105" s="117" t="s">
        <v>437</v>
      </c>
      <c r="J105" s="117">
        <v>13441</v>
      </c>
      <c r="K105" s="117" t="s">
        <v>379</v>
      </c>
      <c r="L105" s="117" t="s">
        <v>165</v>
      </c>
      <c r="M105" s="117" t="s">
        <v>88</v>
      </c>
      <c r="N105" s="117" t="s">
        <v>64</v>
      </c>
    </row>
    <row r="106" spans="1:14">
      <c r="A106" s="117">
        <v>5569065047</v>
      </c>
      <c r="B106" s="189">
        <v>41193</v>
      </c>
      <c r="C106" s="189">
        <v>44082</v>
      </c>
      <c r="D106" s="117">
        <v>2180</v>
      </c>
      <c r="E106" s="117">
        <v>961</v>
      </c>
      <c r="F106" s="197">
        <v>1.27</v>
      </c>
      <c r="G106" s="117">
        <v>0</v>
      </c>
      <c r="H106" s="189">
        <v>43830</v>
      </c>
      <c r="I106" s="117" t="s">
        <v>438</v>
      </c>
      <c r="J106" s="117">
        <v>69430</v>
      </c>
      <c r="K106" s="117" t="s">
        <v>439</v>
      </c>
      <c r="L106" s="117" t="s">
        <v>439</v>
      </c>
      <c r="M106" s="117" t="s">
        <v>96</v>
      </c>
      <c r="N106" s="117" t="s">
        <v>183</v>
      </c>
    </row>
    <row r="107" spans="1:14">
      <c r="A107" s="117">
        <v>5569258212</v>
      </c>
      <c r="B107" s="189">
        <v>41346</v>
      </c>
      <c r="C107" s="189">
        <v>44103</v>
      </c>
      <c r="D107" s="117">
        <v>2172</v>
      </c>
      <c r="E107" s="117">
        <v>1633</v>
      </c>
      <c r="F107" s="197">
        <v>0.33</v>
      </c>
      <c r="G107" s="117">
        <v>5</v>
      </c>
      <c r="H107" s="189">
        <v>43100</v>
      </c>
      <c r="I107" s="117" t="s">
        <v>755</v>
      </c>
      <c r="J107" s="117">
        <v>20122</v>
      </c>
      <c r="K107" s="117" t="s">
        <v>131</v>
      </c>
      <c r="L107" s="117" t="s">
        <v>131</v>
      </c>
      <c r="M107" s="117" t="s">
        <v>87</v>
      </c>
      <c r="N107" s="117" t="s">
        <v>64</v>
      </c>
    </row>
    <row r="108" spans="1:14">
      <c r="A108" s="117">
        <v>5590629456</v>
      </c>
      <c r="B108" s="189">
        <v>42507</v>
      </c>
      <c r="C108" s="189">
        <v>44088</v>
      </c>
      <c r="D108" s="117">
        <v>2161</v>
      </c>
      <c r="E108" s="117">
        <v>2296</v>
      </c>
      <c r="F108" s="197">
        <v>-0.06</v>
      </c>
      <c r="G108" s="117">
        <v>2</v>
      </c>
      <c r="H108" s="189">
        <v>43708</v>
      </c>
      <c r="I108" s="117" t="s">
        <v>440</v>
      </c>
      <c r="J108" s="117">
        <v>18430</v>
      </c>
      <c r="K108" s="117" t="s">
        <v>352</v>
      </c>
      <c r="L108" s="117" t="s">
        <v>353</v>
      </c>
      <c r="M108" s="117" t="s">
        <v>88</v>
      </c>
      <c r="N108" s="117" t="s">
        <v>243</v>
      </c>
    </row>
    <row r="109" spans="1:14">
      <c r="A109" s="117">
        <v>5591702153</v>
      </c>
      <c r="B109" s="189">
        <v>43348</v>
      </c>
      <c r="C109" s="189">
        <v>44075</v>
      </c>
      <c r="D109" s="117">
        <v>2151</v>
      </c>
      <c r="F109" s="197"/>
      <c r="G109" s="117">
        <v>0</v>
      </c>
      <c r="H109" s="189">
        <v>43830</v>
      </c>
      <c r="I109" s="117" t="s">
        <v>441</v>
      </c>
      <c r="J109" s="117">
        <v>11631</v>
      </c>
      <c r="K109" s="117" t="s">
        <v>88</v>
      </c>
      <c r="L109" s="117" t="s">
        <v>88</v>
      </c>
      <c r="M109" s="117" t="s">
        <v>88</v>
      </c>
      <c r="N109" s="117" t="s">
        <v>71</v>
      </c>
    </row>
    <row r="110" spans="1:14">
      <c r="A110" s="117">
        <v>5590891676</v>
      </c>
      <c r="B110" s="189">
        <v>42710</v>
      </c>
      <c r="C110" s="189">
        <v>44099</v>
      </c>
      <c r="D110" s="117">
        <v>2133</v>
      </c>
      <c r="E110" s="117">
        <v>1492</v>
      </c>
      <c r="F110" s="197">
        <v>0.43</v>
      </c>
      <c r="G110" s="117">
        <v>0</v>
      </c>
      <c r="H110" s="189">
        <v>43830</v>
      </c>
      <c r="I110" s="117" t="s">
        <v>697</v>
      </c>
      <c r="J110" s="117">
        <v>13202</v>
      </c>
      <c r="K110" s="117" t="s">
        <v>698</v>
      </c>
      <c r="L110" s="117" t="s">
        <v>127</v>
      </c>
      <c r="M110" s="117" t="s">
        <v>88</v>
      </c>
      <c r="N110" s="117" t="s">
        <v>66</v>
      </c>
    </row>
    <row r="111" spans="1:14">
      <c r="A111" s="117">
        <v>5569893539</v>
      </c>
      <c r="B111" s="189">
        <v>41948</v>
      </c>
      <c r="C111" s="189">
        <v>44083</v>
      </c>
      <c r="D111" s="117">
        <v>2085</v>
      </c>
      <c r="E111" s="117">
        <v>1788</v>
      </c>
      <c r="F111" s="197">
        <v>0.17</v>
      </c>
      <c r="G111" s="117">
        <v>1</v>
      </c>
      <c r="H111" s="189">
        <v>43100</v>
      </c>
      <c r="I111" s="117" t="s">
        <v>442</v>
      </c>
      <c r="J111" s="117">
        <v>11221</v>
      </c>
      <c r="K111" s="117" t="s">
        <v>88</v>
      </c>
      <c r="L111" s="117" t="s">
        <v>88</v>
      </c>
      <c r="M111" s="117" t="s">
        <v>88</v>
      </c>
      <c r="N111" s="117" t="s">
        <v>70</v>
      </c>
    </row>
    <row r="112" spans="1:14">
      <c r="A112" s="117">
        <v>5566353768</v>
      </c>
      <c r="B112" s="189">
        <v>37580</v>
      </c>
      <c r="C112" s="189">
        <v>44097</v>
      </c>
      <c r="D112" s="117">
        <v>2071</v>
      </c>
      <c r="E112" s="117">
        <v>1482</v>
      </c>
      <c r="F112" s="197">
        <v>0.4</v>
      </c>
      <c r="G112" s="117">
        <v>2</v>
      </c>
      <c r="H112" s="189">
        <v>43585</v>
      </c>
      <c r="I112" s="117" t="s">
        <v>443</v>
      </c>
      <c r="J112" s="117">
        <v>12938</v>
      </c>
      <c r="K112" s="117" t="s">
        <v>169</v>
      </c>
      <c r="L112" s="117" t="s">
        <v>88</v>
      </c>
      <c r="M112" s="117" t="s">
        <v>88</v>
      </c>
      <c r="N112" s="117" t="s">
        <v>69</v>
      </c>
    </row>
    <row r="113" spans="1:14">
      <c r="A113" s="117">
        <v>5590148028</v>
      </c>
      <c r="B113" s="189">
        <v>42149</v>
      </c>
      <c r="C113" s="189">
        <v>44102</v>
      </c>
      <c r="D113" s="117">
        <v>2065</v>
      </c>
      <c r="E113" s="117">
        <v>1901</v>
      </c>
      <c r="F113" s="197">
        <v>0.09</v>
      </c>
      <c r="G113" s="117">
        <v>3</v>
      </c>
      <c r="H113" s="189">
        <v>43343</v>
      </c>
      <c r="I113" s="117" t="s">
        <v>699</v>
      </c>
      <c r="J113" s="117">
        <v>43333</v>
      </c>
      <c r="K113" s="117" t="s">
        <v>700</v>
      </c>
      <c r="L113" s="117" t="s">
        <v>700</v>
      </c>
      <c r="M113" s="117" t="s">
        <v>95</v>
      </c>
      <c r="N113" s="117" t="s">
        <v>65</v>
      </c>
    </row>
    <row r="114" spans="1:14">
      <c r="A114" s="117">
        <v>5591121545</v>
      </c>
      <c r="B114" s="189">
        <v>42870</v>
      </c>
      <c r="C114" s="189">
        <v>44083</v>
      </c>
      <c r="D114" s="117">
        <v>2021</v>
      </c>
      <c r="E114" s="117">
        <v>1540</v>
      </c>
      <c r="F114" s="197">
        <v>0.31</v>
      </c>
      <c r="G114" s="117">
        <v>0</v>
      </c>
      <c r="H114" s="189">
        <v>43465</v>
      </c>
      <c r="I114" s="117" t="s">
        <v>444</v>
      </c>
      <c r="J114" s="117">
        <v>21124</v>
      </c>
      <c r="K114" s="117" t="s">
        <v>131</v>
      </c>
      <c r="L114" s="117" t="s">
        <v>131</v>
      </c>
      <c r="M114" s="117" t="s">
        <v>87</v>
      </c>
      <c r="N114" s="117" t="s">
        <v>418</v>
      </c>
    </row>
    <row r="115" spans="1:14">
      <c r="A115" s="117">
        <v>5569864340</v>
      </c>
      <c r="B115" s="189">
        <v>41927</v>
      </c>
      <c r="C115" s="189">
        <v>44104</v>
      </c>
      <c r="D115" s="117">
        <v>2003</v>
      </c>
      <c r="E115" s="117">
        <v>2296</v>
      </c>
      <c r="F115" s="197">
        <v>-0.13</v>
      </c>
      <c r="G115" s="117">
        <v>2</v>
      </c>
      <c r="H115" s="189">
        <v>43830</v>
      </c>
      <c r="I115" s="117" t="s">
        <v>756</v>
      </c>
      <c r="J115" s="117">
        <v>56141</v>
      </c>
      <c r="K115" s="117" t="s">
        <v>757</v>
      </c>
      <c r="L115" s="117" t="s">
        <v>83</v>
      </c>
      <c r="M115" s="117" t="s">
        <v>83</v>
      </c>
      <c r="N115" s="117" t="s">
        <v>289</v>
      </c>
    </row>
    <row r="116" spans="1:14">
      <c r="A116" s="117">
        <v>5591209795</v>
      </c>
      <c r="B116" s="189">
        <v>42950</v>
      </c>
      <c r="C116" s="189">
        <v>44095</v>
      </c>
      <c r="D116" s="117">
        <v>1967</v>
      </c>
      <c r="F116" s="197"/>
      <c r="G116" s="117">
        <v>1</v>
      </c>
      <c r="H116" s="189">
        <v>43465</v>
      </c>
      <c r="I116" s="117" t="s">
        <v>445</v>
      </c>
      <c r="J116" s="117">
        <v>41263</v>
      </c>
      <c r="K116" s="117" t="s">
        <v>136</v>
      </c>
      <c r="L116" s="117" t="s">
        <v>136</v>
      </c>
      <c r="M116" s="117" t="s">
        <v>95</v>
      </c>
      <c r="N116" s="117" t="s">
        <v>446</v>
      </c>
    </row>
    <row r="117" spans="1:14">
      <c r="A117" s="117">
        <v>5591732606</v>
      </c>
      <c r="B117" s="189">
        <v>43370</v>
      </c>
      <c r="C117" s="189">
        <v>44098</v>
      </c>
      <c r="D117" s="117">
        <v>1921</v>
      </c>
      <c r="F117" s="197"/>
      <c r="G117" s="117">
        <v>3</v>
      </c>
      <c r="H117" s="189">
        <v>43646</v>
      </c>
      <c r="I117" s="117" t="s">
        <v>447</v>
      </c>
      <c r="J117" s="117">
        <v>17402</v>
      </c>
      <c r="K117" s="117" t="s">
        <v>221</v>
      </c>
      <c r="L117" s="117" t="s">
        <v>221</v>
      </c>
      <c r="M117" s="117" t="s">
        <v>88</v>
      </c>
      <c r="N117" s="117" t="s">
        <v>194</v>
      </c>
    </row>
    <row r="118" spans="1:14">
      <c r="A118" s="117">
        <v>5591374680</v>
      </c>
      <c r="B118" s="189">
        <v>43074</v>
      </c>
      <c r="C118" s="189">
        <v>44102</v>
      </c>
      <c r="D118" s="117">
        <v>1913</v>
      </c>
      <c r="F118" s="197"/>
      <c r="G118" s="117">
        <v>2</v>
      </c>
      <c r="H118" s="189">
        <v>43465</v>
      </c>
      <c r="I118" s="117" t="s">
        <v>701</v>
      </c>
      <c r="J118" s="117">
        <v>61021</v>
      </c>
      <c r="K118" s="117" t="s">
        <v>702</v>
      </c>
      <c r="L118" s="117" t="s">
        <v>703</v>
      </c>
      <c r="M118" s="117" t="s">
        <v>97</v>
      </c>
      <c r="N118" s="117" t="s">
        <v>70</v>
      </c>
    </row>
    <row r="119" spans="1:14">
      <c r="A119" s="117">
        <v>5590665054</v>
      </c>
      <c r="B119" s="189">
        <v>42535</v>
      </c>
      <c r="C119" s="189">
        <v>44102</v>
      </c>
      <c r="D119" s="117">
        <v>1821</v>
      </c>
      <c r="E119" s="117">
        <v>1870</v>
      </c>
      <c r="F119" s="197">
        <v>-0.03</v>
      </c>
      <c r="G119" s="117">
        <v>0</v>
      </c>
      <c r="H119" s="189">
        <v>43465</v>
      </c>
      <c r="I119" s="117" t="s">
        <v>704</v>
      </c>
      <c r="J119" s="117">
        <v>40252</v>
      </c>
      <c r="K119" s="117" t="s">
        <v>136</v>
      </c>
      <c r="L119" s="117" t="s">
        <v>136</v>
      </c>
      <c r="M119" s="117" t="s">
        <v>95</v>
      </c>
      <c r="N119" s="117" t="s">
        <v>705</v>
      </c>
    </row>
    <row r="120" spans="1:14">
      <c r="A120" s="117">
        <v>5566178140</v>
      </c>
      <c r="B120" s="189">
        <v>37200</v>
      </c>
      <c r="C120" s="189">
        <v>44084</v>
      </c>
      <c r="D120" s="117">
        <v>1807</v>
      </c>
      <c r="E120" s="117">
        <v>1610</v>
      </c>
      <c r="F120" s="197">
        <v>0.12</v>
      </c>
      <c r="G120" s="117">
        <v>2</v>
      </c>
      <c r="H120" s="189">
        <v>43585</v>
      </c>
      <c r="I120" s="117" t="s">
        <v>448</v>
      </c>
      <c r="J120" s="117">
        <v>66593</v>
      </c>
      <c r="K120" s="117" t="s">
        <v>190</v>
      </c>
      <c r="L120" s="117" t="s">
        <v>190</v>
      </c>
      <c r="M120" s="117" t="s">
        <v>91</v>
      </c>
      <c r="N120" s="117" t="s">
        <v>228</v>
      </c>
    </row>
    <row r="121" spans="1:14">
      <c r="A121" s="117">
        <v>5591465306</v>
      </c>
      <c r="B121" s="189">
        <v>43124</v>
      </c>
      <c r="C121" s="189">
        <v>44085</v>
      </c>
      <c r="D121" s="117">
        <v>1750</v>
      </c>
      <c r="F121" s="197"/>
      <c r="G121" s="117">
        <v>0</v>
      </c>
      <c r="H121" s="189">
        <v>43465</v>
      </c>
      <c r="I121" s="117" t="s">
        <v>449</v>
      </c>
      <c r="J121" s="117">
        <v>72130</v>
      </c>
      <c r="K121" s="117" t="s">
        <v>158</v>
      </c>
      <c r="L121" s="117" t="s">
        <v>158</v>
      </c>
      <c r="M121" s="117" t="s">
        <v>94</v>
      </c>
      <c r="N121" s="117" t="s">
        <v>225</v>
      </c>
    </row>
    <row r="122" spans="1:14">
      <c r="A122" s="117">
        <v>5591356208</v>
      </c>
      <c r="B122" s="189">
        <v>43066</v>
      </c>
      <c r="C122" s="189">
        <v>44075</v>
      </c>
      <c r="D122" s="117">
        <v>1743</v>
      </c>
      <c r="F122" s="197"/>
      <c r="G122" s="117">
        <v>1</v>
      </c>
      <c r="H122" s="189">
        <v>43465</v>
      </c>
      <c r="I122" s="117" t="s">
        <v>450</v>
      </c>
      <c r="J122" s="117">
        <v>43147</v>
      </c>
      <c r="K122" s="117" t="s">
        <v>186</v>
      </c>
      <c r="L122" s="117" t="s">
        <v>186</v>
      </c>
      <c r="M122" s="117" t="s">
        <v>95</v>
      </c>
      <c r="N122" s="117" t="s">
        <v>184</v>
      </c>
    </row>
    <row r="123" spans="1:14">
      <c r="A123" s="117">
        <v>5591016828</v>
      </c>
      <c r="B123" s="189">
        <v>42787</v>
      </c>
      <c r="C123" s="189">
        <v>44095</v>
      </c>
      <c r="D123" s="117">
        <v>1734</v>
      </c>
      <c r="E123" s="117">
        <v>980</v>
      </c>
      <c r="F123" s="197">
        <v>0.77</v>
      </c>
      <c r="G123" s="117">
        <v>0</v>
      </c>
      <c r="H123" s="189">
        <v>43465</v>
      </c>
      <c r="I123" s="117" t="s">
        <v>451</v>
      </c>
      <c r="J123" s="117">
        <v>26143</v>
      </c>
      <c r="K123" s="117" t="s">
        <v>452</v>
      </c>
      <c r="L123" s="117" t="s">
        <v>452</v>
      </c>
      <c r="M123" s="117" t="s">
        <v>87</v>
      </c>
      <c r="N123" s="117" t="s">
        <v>118</v>
      </c>
    </row>
    <row r="124" spans="1:14">
      <c r="A124" s="117">
        <v>5565579280</v>
      </c>
      <c r="B124" s="189">
        <v>36019</v>
      </c>
      <c r="C124" s="189">
        <v>44076</v>
      </c>
      <c r="D124" s="117">
        <v>1698</v>
      </c>
      <c r="E124" s="117">
        <v>953</v>
      </c>
      <c r="F124" s="197">
        <v>0.78</v>
      </c>
      <c r="G124" s="117">
        <v>2</v>
      </c>
      <c r="H124" s="189">
        <v>43646</v>
      </c>
      <c r="I124" s="117" t="s">
        <v>453</v>
      </c>
      <c r="J124" s="117">
        <v>63341</v>
      </c>
      <c r="K124" s="117" t="s">
        <v>115</v>
      </c>
      <c r="L124" s="117" t="s">
        <v>115</v>
      </c>
      <c r="M124" s="117" t="s">
        <v>89</v>
      </c>
      <c r="N124" s="117" t="s">
        <v>64</v>
      </c>
    </row>
    <row r="125" spans="1:14">
      <c r="A125" s="117">
        <v>5569068017</v>
      </c>
      <c r="B125" s="189">
        <v>41197</v>
      </c>
      <c r="C125" s="189">
        <v>44096</v>
      </c>
      <c r="D125" s="117">
        <v>1688</v>
      </c>
      <c r="E125" s="117">
        <v>2297</v>
      </c>
      <c r="F125" s="197">
        <v>-0.27</v>
      </c>
      <c r="G125" s="117">
        <v>17</v>
      </c>
      <c r="H125" s="189">
        <v>43465</v>
      </c>
      <c r="I125" s="117" t="s">
        <v>454</v>
      </c>
      <c r="J125" s="117">
        <v>60213</v>
      </c>
      <c r="K125" s="117" t="s">
        <v>113</v>
      </c>
      <c r="L125" s="117" t="s">
        <v>113</v>
      </c>
      <c r="M125" s="117" t="s">
        <v>97</v>
      </c>
      <c r="N125" s="117" t="s">
        <v>209</v>
      </c>
    </row>
    <row r="126" spans="1:14">
      <c r="A126" s="117">
        <v>5590175443</v>
      </c>
      <c r="B126" s="189">
        <v>42172</v>
      </c>
      <c r="C126" s="189">
        <v>44082</v>
      </c>
      <c r="D126" s="117">
        <v>1672</v>
      </c>
      <c r="E126" s="117">
        <v>1833</v>
      </c>
      <c r="F126" s="197">
        <v>-0.09</v>
      </c>
      <c r="G126" s="117">
        <v>1</v>
      </c>
      <c r="H126" s="189">
        <v>43830</v>
      </c>
      <c r="I126" s="117" t="s">
        <v>455</v>
      </c>
      <c r="J126" s="117">
        <v>42246</v>
      </c>
      <c r="K126" s="117" t="s">
        <v>315</v>
      </c>
      <c r="L126" s="117" t="s">
        <v>136</v>
      </c>
      <c r="M126" s="117" t="s">
        <v>95</v>
      </c>
      <c r="N126" s="117" t="s">
        <v>72</v>
      </c>
    </row>
    <row r="127" spans="1:14">
      <c r="A127" s="117">
        <v>5569664823</v>
      </c>
      <c r="B127" s="189">
        <v>41724</v>
      </c>
      <c r="C127" s="189">
        <v>44084</v>
      </c>
      <c r="D127" s="117">
        <v>1594</v>
      </c>
      <c r="E127" s="117">
        <v>1621</v>
      </c>
      <c r="F127" s="197">
        <v>-0.02</v>
      </c>
      <c r="G127" s="117">
        <v>1</v>
      </c>
      <c r="H127" s="189">
        <v>43465</v>
      </c>
      <c r="I127" s="117" t="s">
        <v>456</v>
      </c>
      <c r="J127" s="117">
        <v>82411</v>
      </c>
      <c r="K127" s="117" t="s">
        <v>123</v>
      </c>
      <c r="L127" s="117" t="s">
        <v>123</v>
      </c>
      <c r="M127" s="117" t="s">
        <v>80</v>
      </c>
      <c r="N127" s="117" t="s">
        <v>277</v>
      </c>
    </row>
    <row r="128" spans="1:14">
      <c r="A128" s="117">
        <v>5563833085</v>
      </c>
      <c r="B128" s="189">
        <v>32897</v>
      </c>
      <c r="C128" s="189">
        <v>44081</v>
      </c>
      <c r="D128" s="117">
        <v>1587</v>
      </c>
      <c r="E128" s="117">
        <v>1335</v>
      </c>
      <c r="F128" s="197">
        <v>0.19</v>
      </c>
      <c r="G128" s="117">
        <v>0</v>
      </c>
      <c r="H128" s="189">
        <v>43465</v>
      </c>
      <c r="I128" s="117" t="s">
        <v>457</v>
      </c>
      <c r="J128" s="117">
        <v>34130</v>
      </c>
      <c r="K128" s="117" t="s">
        <v>202</v>
      </c>
      <c r="L128" s="117" t="s">
        <v>202</v>
      </c>
      <c r="M128" s="117" t="s">
        <v>85</v>
      </c>
      <c r="N128" s="117" t="s">
        <v>71</v>
      </c>
    </row>
    <row r="129" spans="1:14">
      <c r="A129" s="117">
        <v>5592082423</v>
      </c>
      <c r="B129" s="189">
        <v>43620</v>
      </c>
      <c r="C129" s="189">
        <v>44096</v>
      </c>
      <c r="D129" s="117">
        <v>1560</v>
      </c>
      <c r="F129" s="197"/>
      <c r="G129" s="117">
        <v>2</v>
      </c>
      <c r="H129" s="189">
        <v>43830</v>
      </c>
      <c r="I129" s="117" t="s">
        <v>458</v>
      </c>
      <c r="J129" s="117">
        <v>11120</v>
      </c>
      <c r="K129" s="117" t="s">
        <v>88</v>
      </c>
      <c r="L129" s="117" t="s">
        <v>88</v>
      </c>
      <c r="M129" s="117" t="s">
        <v>88</v>
      </c>
      <c r="N129" s="117" t="s">
        <v>64</v>
      </c>
    </row>
    <row r="130" spans="1:14">
      <c r="A130" s="117">
        <v>5590074018</v>
      </c>
      <c r="B130" s="189">
        <v>42079</v>
      </c>
      <c r="C130" s="189">
        <v>44083</v>
      </c>
      <c r="D130" s="117">
        <v>1524</v>
      </c>
      <c r="E130" s="117">
        <v>2180</v>
      </c>
      <c r="F130" s="197">
        <v>-0.3</v>
      </c>
      <c r="G130" s="117">
        <v>1</v>
      </c>
      <c r="H130" s="189">
        <v>43465</v>
      </c>
      <c r="I130" s="117" t="s">
        <v>459</v>
      </c>
      <c r="J130" s="117">
        <v>43121</v>
      </c>
      <c r="K130" s="117" t="s">
        <v>186</v>
      </c>
      <c r="L130" s="117" t="s">
        <v>186</v>
      </c>
      <c r="M130" s="117" t="s">
        <v>95</v>
      </c>
      <c r="N130" s="117" t="s">
        <v>69</v>
      </c>
    </row>
    <row r="131" spans="1:14">
      <c r="A131" s="117">
        <v>5591715452</v>
      </c>
      <c r="B131" s="189">
        <v>43357</v>
      </c>
      <c r="C131" s="189">
        <v>44091</v>
      </c>
      <c r="D131" s="117">
        <v>1510</v>
      </c>
      <c r="F131" s="197"/>
      <c r="G131" s="117">
        <v>5</v>
      </c>
      <c r="H131" s="189">
        <v>43830</v>
      </c>
      <c r="I131" s="117" t="s">
        <v>460</v>
      </c>
      <c r="J131" s="117">
        <v>55303</v>
      </c>
      <c r="K131" s="117" t="s">
        <v>83</v>
      </c>
      <c r="L131" s="117" t="s">
        <v>83</v>
      </c>
      <c r="M131" s="117" t="s">
        <v>83</v>
      </c>
      <c r="N131" s="117" t="s">
        <v>64</v>
      </c>
    </row>
    <row r="132" spans="1:14">
      <c r="A132" s="117">
        <v>5569378093</v>
      </c>
      <c r="B132" s="189">
        <v>41474</v>
      </c>
      <c r="C132" s="189">
        <v>44098</v>
      </c>
      <c r="D132" s="117">
        <v>1477</v>
      </c>
      <c r="E132" s="117">
        <v>1428</v>
      </c>
      <c r="F132" s="197">
        <v>0.03</v>
      </c>
      <c r="G132" s="117">
        <v>2</v>
      </c>
      <c r="H132" s="189">
        <v>43830</v>
      </c>
      <c r="I132" s="117" t="s">
        <v>461</v>
      </c>
      <c r="J132" s="117">
        <v>34253</v>
      </c>
      <c r="K132" s="117" t="s">
        <v>462</v>
      </c>
      <c r="L132" s="117" t="s">
        <v>463</v>
      </c>
      <c r="M132" s="117" t="s">
        <v>85</v>
      </c>
      <c r="N132" s="117" t="s">
        <v>144</v>
      </c>
    </row>
    <row r="133" spans="1:14">
      <c r="A133" s="117">
        <v>5591074363</v>
      </c>
      <c r="B133" s="189">
        <v>42828</v>
      </c>
      <c r="C133" s="189">
        <v>44102</v>
      </c>
      <c r="D133" s="117">
        <v>1454</v>
      </c>
      <c r="F133" s="197"/>
      <c r="G133" s="117">
        <v>0</v>
      </c>
      <c r="H133" s="189">
        <v>43100</v>
      </c>
      <c r="I133" s="117" t="s">
        <v>706</v>
      </c>
      <c r="J133" s="117">
        <v>29131</v>
      </c>
      <c r="K133" s="117" t="s">
        <v>134</v>
      </c>
      <c r="L133" s="117" t="s">
        <v>134</v>
      </c>
      <c r="M133" s="117" t="s">
        <v>87</v>
      </c>
      <c r="N133" s="117" t="s">
        <v>707</v>
      </c>
    </row>
    <row r="134" spans="1:14">
      <c r="A134" s="117">
        <v>5590309067</v>
      </c>
      <c r="B134" s="189">
        <v>42293</v>
      </c>
      <c r="C134" s="189">
        <v>44081</v>
      </c>
      <c r="D134" s="117">
        <v>1446</v>
      </c>
      <c r="E134" s="117">
        <v>736</v>
      </c>
      <c r="F134" s="197">
        <v>0.96</v>
      </c>
      <c r="G134" s="117">
        <v>1</v>
      </c>
      <c r="H134" s="189">
        <v>43343</v>
      </c>
      <c r="I134" s="117" t="s">
        <v>464</v>
      </c>
      <c r="J134" s="117">
        <v>85235</v>
      </c>
      <c r="K134" s="117" t="s">
        <v>154</v>
      </c>
      <c r="L134" s="117" t="s">
        <v>154</v>
      </c>
      <c r="M134" s="117" t="s">
        <v>93</v>
      </c>
      <c r="N134" s="117" t="s">
        <v>465</v>
      </c>
    </row>
    <row r="135" spans="1:14">
      <c r="A135" s="117">
        <v>5591731517</v>
      </c>
      <c r="B135" s="189">
        <v>43369</v>
      </c>
      <c r="C135" s="189">
        <v>44096</v>
      </c>
      <c r="D135" s="117">
        <v>1427</v>
      </c>
      <c r="F135" s="197"/>
      <c r="G135" s="117">
        <v>3</v>
      </c>
      <c r="H135" s="189">
        <v>43830</v>
      </c>
      <c r="I135" s="117" t="s">
        <v>466</v>
      </c>
      <c r="J135" s="117">
        <v>70344</v>
      </c>
      <c r="K135" s="117" t="s">
        <v>96</v>
      </c>
      <c r="L135" s="117" t="s">
        <v>96</v>
      </c>
      <c r="M135" s="117" t="s">
        <v>96</v>
      </c>
      <c r="N135" s="117" t="s">
        <v>72</v>
      </c>
    </row>
    <row r="136" spans="1:14">
      <c r="A136" s="117">
        <v>5590358288</v>
      </c>
      <c r="B136" s="189">
        <v>42326</v>
      </c>
      <c r="C136" s="189">
        <v>44089</v>
      </c>
      <c r="D136" s="117">
        <v>1420</v>
      </c>
      <c r="F136" s="197"/>
      <c r="G136" s="117">
        <v>1</v>
      </c>
      <c r="H136" s="189">
        <v>42674</v>
      </c>
      <c r="I136" s="117" t="s">
        <v>467</v>
      </c>
      <c r="J136" s="117">
        <v>11156</v>
      </c>
      <c r="K136" s="117" t="s">
        <v>88</v>
      </c>
      <c r="L136" s="117" t="s">
        <v>88</v>
      </c>
      <c r="M136" s="117" t="s">
        <v>88</v>
      </c>
      <c r="N136" s="117" t="s">
        <v>144</v>
      </c>
    </row>
    <row r="137" spans="1:14">
      <c r="A137" s="117">
        <v>5591179477</v>
      </c>
      <c r="B137" s="189">
        <v>42919</v>
      </c>
      <c r="C137" s="189">
        <v>44102</v>
      </c>
      <c r="D137" s="117">
        <v>1405</v>
      </c>
      <c r="E137" s="117">
        <v>2526</v>
      </c>
      <c r="F137" s="197">
        <v>-0.44</v>
      </c>
      <c r="G137" s="117">
        <v>2</v>
      </c>
      <c r="H137" s="189">
        <v>44012</v>
      </c>
      <c r="I137" s="117" t="s">
        <v>708</v>
      </c>
      <c r="J137" s="117">
        <v>46173</v>
      </c>
      <c r="K137" s="117" t="s">
        <v>307</v>
      </c>
      <c r="L137" s="117" t="s">
        <v>307</v>
      </c>
      <c r="M137" s="117" t="s">
        <v>95</v>
      </c>
      <c r="N137" s="117" t="s">
        <v>71</v>
      </c>
    </row>
    <row r="138" spans="1:14">
      <c r="A138" s="117">
        <v>5591059315</v>
      </c>
      <c r="B138" s="189">
        <v>42817</v>
      </c>
      <c r="C138" s="189">
        <v>44103</v>
      </c>
      <c r="D138" s="117">
        <v>1399</v>
      </c>
      <c r="E138" s="117">
        <v>728</v>
      </c>
      <c r="F138" s="197">
        <v>0.92</v>
      </c>
      <c r="G138" s="117">
        <v>1</v>
      </c>
      <c r="H138" s="189">
        <v>43465</v>
      </c>
      <c r="I138" s="117" t="s">
        <v>758</v>
      </c>
      <c r="J138" s="117">
        <v>21361</v>
      </c>
      <c r="K138" s="117" t="s">
        <v>131</v>
      </c>
      <c r="L138" s="117" t="s">
        <v>131</v>
      </c>
      <c r="M138" s="117" t="s">
        <v>87</v>
      </c>
      <c r="N138" s="117" t="s">
        <v>71</v>
      </c>
    </row>
    <row r="139" spans="1:14">
      <c r="A139" s="117">
        <v>5590791496</v>
      </c>
      <c r="B139" s="189">
        <v>42649</v>
      </c>
      <c r="C139" s="189">
        <v>44096</v>
      </c>
      <c r="D139" s="117">
        <v>1389</v>
      </c>
      <c r="E139" s="117">
        <v>686</v>
      </c>
      <c r="F139" s="197">
        <v>1.02</v>
      </c>
      <c r="G139" s="117">
        <v>1</v>
      </c>
      <c r="H139" s="189">
        <v>43465</v>
      </c>
      <c r="I139" s="117" t="s">
        <v>468</v>
      </c>
      <c r="J139" s="117">
        <v>66143</v>
      </c>
      <c r="K139" s="117" t="s">
        <v>469</v>
      </c>
      <c r="L139" s="117" t="s">
        <v>469</v>
      </c>
      <c r="M139" s="117" t="s">
        <v>91</v>
      </c>
      <c r="N139" s="117" t="s">
        <v>470</v>
      </c>
    </row>
    <row r="140" spans="1:14">
      <c r="A140" s="117">
        <v>5590149489</v>
      </c>
      <c r="B140" s="189">
        <v>42150</v>
      </c>
      <c r="C140" s="189">
        <v>44085</v>
      </c>
      <c r="D140" s="117">
        <v>1387</v>
      </c>
      <c r="E140" s="117">
        <v>242</v>
      </c>
      <c r="F140" s="197">
        <v>4.7300000000000004</v>
      </c>
      <c r="G140" s="117">
        <v>0</v>
      </c>
      <c r="H140" s="189">
        <v>43100</v>
      </c>
      <c r="I140" s="117" t="s">
        <v>471</v>
      </c>
      <c r="J140" s="117">
        <v>20123</v>
      </c>
      <c r="K140" s="117" t="s">
        <v>131</v>
      </c>
      <c r="L140" s="117" t="s">
        <v>131</v>
      </c>
      <c r="M140" s="117" t="s">
        <v>87</v>
      </c>
      <c r="N140" s="117" t="s">
        <v>472</v>
      </c>
    </row>
    <row r="141" spans="1:14">
      <c r="A141" s="117">
        <v>5563012292</v>
      </c>
      <c r="B141" s="189">
        <v>32010</v>
      </c>
      <c r="C141" s="189">
        <v>44075</v>
      </c>
      <c r="D141" s="117">
        <v>1339</v>
      </c>
      <c r="E141" s="117">
        <v>1420</v>
      </c>
      <c r="F141" s="197">
        <v>-0.06</v>
      </c>
      <c r="G141" s="117">
        <v>3</v>
      </c>
      <c r="H141" s="189">
        <v>43830</v>
      </c>
      <c r="I141" s="117" t="s">
        <v>473</v>
      </c>
      <c r="J141" s="117">
        <v>12648</v>
      </c>
      <c r="K141" s="117" t="s">
        <v>169</v>
      </c>
      <c r="L141" s="117" t="s">
        <v>88</v>
      </c>
      <c r="M141" s="117" t="s">
        <v>88</v>
      </c>
      <c r="N141" s="117" t="s">
        <v>71</v>
      </c>
    </row>
    <row r="142" spans="1:14">
      <c r="A142" s="117">
        <v>5565347571</v>
      </c>
      <c r="B142" s="189">
        <v>35342</v>
      </c>
      <c r="C142" s="189">
        <v>44096</v>
      </c>
      <c r="D142" s="117">
        <v>1286</v>
      </c>
      <c r="E142" s="117">
        <v>1308</v>
      </c>
      <c r="F142" s="197">
        <v>-0.02</v>
      </c>
      <c r="G142" s="117">
        <v>2</v>
      </c>
      <c r="H142" s="189">
        <v>43830</v>
      </c>
      <c r="I142" s="117" t="s">
        <v>474</v>
      </c>
      <c r="J142" s="117">
        <v>11139</v>
      </c>
      <c r="K142" s="117" t="s">
        <v>88</v>
      </c>
      <c r="L142" s="117" t="s">
        <v>88</v>
      </c>
      <c r="M142" s="117" t="s">
        <v>88</v>
      </c>
      <c r="N142" s="117" t="s">
        <v>232</v>
      </c>
    </row>
    <row r="143" spans="1:14">
      <c r="A143" s="117">
        <v>5568872344</v>
      </c>
      <c r="B143" s="189">
        <v>40977</v>
      </c>
      <c r="C143" s="189">
        <v>44077</v>
      </c>
      <c r="D143" s="117">
        <v>1269</v>
      </c>
      <c r="E143" s="117">
        <v>0</v>
      </c>
      <c r="F143" s="197">
        <v>1</v>
      </c>
      <c r="G143" s="117">
        <v>0</v>
      </c>
      <c r="H143" s="189">
        <v>43100</v>
      </c>
      <c r="I143" s="117" t="s">
        <v>475</v>
      </c>
      <c r="J143" s="117">
        <v>10138</v>
      </c>
      <c r="K143" s="117" t="s">
        <v>88</v>
      </c>
      <c r="L143" s="117" t="s">
        <v>88</v>
      </c>
      <c r="M143" s="117" t="s">
        <v>88</v>
      </c>
      <c r="N143" s="117" t="s">
        <v>66</v>
      </c>
    </row>
    <row r="144" spans="1:14">
      <c r="A144" s="117">
        <v>5569028003</v>
      </c>
      <c r="B144" s="189">
        <v>41156</v>
      </c>
      <c r="C144" s="189">
        <v>44099</v>
      </c>
      <c r="D144" s="117">
        <v>1242</v>
      </c>
      <c r="E144" s="117">
        <v>1391</v>
      </c>
      <c r="F144" s="197">
        <v>-0.11</v>
      </c>
      <c r="G144" s="117">
        <v>0</v>
      </c>
      <c r="H144" s="189">
        <v>43465</v>
      </c>
      <c r="I144" s="117" t="s">
        <v>476</v>
      </c>
      <c r="J144" s="117">
        <v>11438</v>
      </c>
      <c r="K144" s="117" t="s">
        <v>88</v>
      </c>
      <c r="L144" s="117" t="s">
        <v>88</v>
      </c>
      <c r="M144" s="117" t="s">
        <v>88</v>
      </c>
      <c r="N144" s="117" t="s">
        <v>477</v>
      </c>
    </row>
    <row r="145" spans="1:14">
      <c r="A145" s="117">
        <v>5562586999</v>
      </c>
      <c r="B145" s="189">
        <v>31161</v>
      </c>
      <c r="C145" s="189">
        <v>44090</v>
      </c>
      <c r="D145" s="117">
        <v>1199</v>
      </c>
      <c r="E145" s="117">
        <v>1191</v>
      </c>
      <c r="F145" s="197">
        <v>0.01</v>
      </c>
      <c r="G145" s="117">
        <v>1</v>
      </c>
      <c r="H145" s="189">
        <v>43708</v>
      </c>
      <c r="I145" s="117" t="s">
        <v>478</v>
      </c>
      <c r="J145" s="117">
        <v>90640</v>
      </c>
      <c r="K145" s="117" t="s">
        <v>139</v>
      </c>
      <c r="L145" s="117" t="s">
        <v>139</v>
      </c>
      <c r="M145" s="117" t="s">
        <v>92</v>
      </c>
      <c r="N145" s="117" t="s">
        <v>64</v>
      </c>
    </row>
    <row r="146" spans="1:14">
      <c r="A146" s="117">
        <v>5569784365</v>
      </c>
      <c r="B146" s="189">
        <v>41851</v>
      </c>
      <c r="C146" s="189">
        <v>44077</v>
      </c>
      <c r="D146" s="117">
        <v>1137</v>
      </c>
      <c r="E146" s="117">
        <v>2343</v>
      </c>
      <c r="F146" s="197">
        <v>-0.51</v>
      </c>
      <c r="G146" s="117">
        <v>0</v>
      </c>
      <c r="H146" s="189">
        <v>43100</v>
      </c>
      <c r="I146" s="117" t="s">
        <v>479</v>
      </c>
      <c r="J146" s="117">
        <v>10393</v>
      </c>
      <c r="K146" s="117" t="s">
        <v>88</v>
      </c>
      <c r="L146" s="117" t="s">
        <v>88</v>
      </c>
      <c r="M146" s="117" t="s">
        <v>88</v>
      </c>
      <c r="N146" s="117" t="s">
        <v>71</v>
      </c>
    </row>
    <row r="147" spans="1:14">
      <c r="A147" s="117">
        <v>5591422885</v>
      </c>
      <c r="B147" s="189">
        <v>43091</v>
      </c>
      <c r="C147" s="189">
        <v>44098</v>
      </c>
      <c r="D147" s="117">
        <v>1123</v>
      </c>
      <c r="E147" s="117">
        <v>1519</v>
      </c>
      <c r="F147" s="197">
        <v>-0.26</v>
      </c>
      <c r="G147" s="117">
        <v>1</v>
      </c>
      <c r="H147" s="189">
        <v>43830</v>
      </c>
      <c r="I147" s="117" t="s">
        <v>480</v>
      </c>
      <c r="J147" s="117">
        <v>58224</v>
      </c>
      <c r="K147" s="117" t="s">
        <v>112</v>
      </c>
      <c r="L147" s="117" t="s">
        <v>112</v>
      </c>
      <c r="M147" s="117" t="s">
        <v>97</v>
      </c>
      <c r="N147" s="117" t="s">
        <v>481</v>
      </c>
    </row>
    <row r="148" spans="1:14">
      <c r="A148" s="117">
        <v>5590205174</v>
      </c>
      <c r="B148" s="189">
        <v>42198</v>
      </c>
      <c r="C148" s="189">
        <v>44092</v>
      </c>
      <c r="D148" s="117">
        <v>1111</v>
      </c>
      <c r="E148" s="117">
        <v>1074</v>
      </c>
      <c r="F148" s="197">
        <v>0.03</v>
      </c>
      <c r="G148" s="117">
        <v>1</v>
      </c>
      <c r="H148" s="189">
        <v>43769</v>
      </c>
      <c r="I148" s="117" t="s">
        <v>482</v>
      </c>
      <c r="J148" s="117">
        <v>55454</v>
      </c>
      <c r="K148" s="117" t="s">
        <v>83</v>
      </c>
      <c r="L148" s="117" t="s">
        <v>83</v>
      </c>
      <c r="M148" s="117" t="s">
        <v>83</v>
      </c>
      <c r="N148" s="117" t="s">
        <v>184</v>
      </c>
    </row>
    <row r="149" spans="1:14">
      <c r="A149" s="117">
        <v>5591730162</v>
      </c>
      <c r="B149" s="189">
        <v>43369</v>
      </c>
      <c r="C149" s="189">
        <v>44103</v>
      </c>
      <c r="D149" s="117">
        <v>1093</v>
      </c>
      <c r="F149" s="197"/>
      <c r="G149" s="117">
        <v>0</v>
      </c>
      <c r="H149" s="189">
        <v>43646</v>
      </c>
      <c r="I149" s="117" t="s">
        <v>759</v>
      </c>
      <c r="J149" s="117">
        <v>13757</v>
      </c>
      <c r="K149" s="117" t="s">
        <v>760</v>
      </c>
      <c r="L149" s="117" t="s">
        <v>128</v>
      </c>
      <c r="M149" s="117" t="s">
        <v>88</v>
      </c>
      <c r="N149" s="117" t="s">
        <v>436</v>
      </c>
    </row>
    <row r="150" spans="1:14">
      <c r="A150" s="117">
        <v>5591853444</v>
      </c>
      <c r="B150" s="189">
        <v>43446</v>
      </c>
      <c r="C150" s="189">
        <v>44102</v>
      </c>
      <c r="D150" s="117">
        <v>1069</v>
      </c>
      <c r="F150" s="197"/>
      <c r="G150" s="117">
        <v>4</v>
      </c>
      <c r="H150" s="189">
        <v>43830</v>
      </c>
      <c r="I150" s="117" t="s">
        <v>709</v>
      </c>
      <c r="J150" s="117">
        <v>43240</v>
      </c>
      <c r="K150" s="117" t="s">
        <v>710</v>
      </c>
      <c r="L150" s="117" t="s">
        <v>710</v>
      </c>
      <c r="M150" s="117" t="s">
        <v>81</v>
      </c>
      <c r="N150" s="117" t="s">
        <v>72</v>
      </c>
    </row>
    <row r="151" spans="1:14">
      <c r="A151" s="117">
        <v>5569741951</v>
      </c>
      <c r="B151" s="189">
        <v>41801</v>
      </c>
      <c r="C151" s="189">
        <v>44096</v>
      </c>
      <c r="D151" s="117">
        <v>1042</v>
      </c>
      <c r="E151" s="117">
        <v>1103</v>
      </c>
      <c r="F151" s="197">
        <v>-0.06</v>
      </c>
      <c r="G151" s="117">
        <v>2</v>
      </c>
      <c r="H151" s="189">
        <v>43465</v>
      </c>
      <c r="I151" s="117" t="s">
        <v>483</v>
      </c>
      <c r="J151" s="117">
        <v>38052</v>
      </c>
      <c r="K151" s="117" t="s">
        <v>484</v>
      </c>
      <c r="L151" s="117" t="s">
        <v>220</v>
      </c>
      <c r="M151" s="117" t="s">
        <v>84</v>
      </c>
      <c r="N151" s="117" t="s">
        <v>119</v>
      </c>
    </row>
    <row r="152" spans="1:14">
      <c r="A152" s="117">
        <v>5568767403</v>
      </c>
      <c r="B152" s="189">
        <v>40893</v>
      </c>
      <c r="C152" s="189">
        <v>44097</v>
      </c>
      <c r="D152" s="117">
        <v>1037</v>
      </c>
      <c r="E152" s="117">
        <v>2760</v>
      </c>
      <c r="F152" s="197">
        <v>-0.62</v>
      </c>
      <c r="G152" s="117">
        <v>0</v>
      </c>
      <c r="H152" s="189">
        <v>43830</v>
      </c>
      <c r="I152" s="117" t="s">
        <v>485</v>
      </c>
      <c r="J152" s="117">
        <v>66230</v>
      </c>
      <c r="K152" s="117" t="s">
        <v>212</v>
      </c>
      <c r="L152" s="117" t="s">
        <v>212</v>
      </c>
      <c r="M152" s="117" t="s">
        <v>95</v>
      </c>
      <c r="N152" s="117" t="s">
        <v>320</v>
      </c>
    </row>
    <row r="153" spans="1:14">
      <c r="A153" s="117">
        <v>5590139415</v>
      </c>
      <c r="B153" s="189">
        <v>42139</v>
      </c>
      <c r="C153" s="189">
        <v>44091</v>
      </c>
      <c r="D153" s="117">
        <v>953</v>
      </c>
      <c r="E153" s="117">
        <v>0</v>
      </c>
      <c r="F153" s="197">
        <v>1</v>
      </c>
      <c r="G153" s="117">
        <v>2</v>
      </c>
      <c r="H153" s="189">
        <v>43646</v>
      </c>
      <c r="I153" s="117" t="s">
        <v>486</v>
      </c>
      <c r="J153" s="117">
        <v>55303</v>
      </c>
      <c r="K153" s="117" t="s">
        <v>83</v>
      </c>
      <c r="L153" s="117" t="s">
        <v>83</v>
      </c>
      <c r="M153" s="117" t="s">
        <v>83</v>
      </c>
      <c r="N153" s="117" t="s">
        <v>64</v>
      </c>
    </row>
    <row r="154" spans="1:14">
      <c r="A154" s="117">
        <v>5569873242</v>
      </c>
      <c r="B154" s="189">
        <v>41934</v>
      </c>
      <c r="C154" s="189">
        <v>44095</v>
      </c>
      <c r="D154" s="117">
        <v>930</v>
      </c>
      <c r="E154" s="117">
        <v>609</v>
      </c>
      <c r="F154" s="197">
        <v>0.53</v>
      </c>
      <c r="G154" s="117">
        <v>1</v>
      </c>
      <c r="H154" s="189">
        <v>43524</v>
      </c>
      <c r="I154" s="117" t="s">
        <v>487</v>
      </c>
      <c r="J154" s="117">
        <v>15148</v>
      </c>
      <c r="K154" s="117" t="s">
        <v>147</v>
      </c>
      <c r="L154" s="117" t="s">
        <v>147</v>
      </c>
      <c r="M154" s="117" t="s">
        <v>88</v>
      </c>
      <c r="N154" s="117" t="s">
        <v>71</v>
      </c>
    </row>
    <row r="155" spans="1:14">
      <c r="A155" s="117">
        <v>5590872932</v>
      </c>
      <c r="B155" s="189">
        <v>42702</v>
      </c>
      <c r="C155" s="189">
        <v>44085</v>
      </c>
      <c r="D155" s="117">
        <v>925</v>
      </c>
      <c r="E155" s="117">
        <v>0</v>
      </c>
      <c r="F155" s="197">
        <v>1</v>
      </c>
      <c r="G155" s="117">
        <v>0</v>
      </c>
      <c r="H155" s="189">
        <v>43830</v>
      </c>
      <c r="I155" s="117" t="s">
        <v>488</v>
      </c>
      <c r="J155" s="117">
        <v>97593</v>
      </c>
      <c r="K155" s="117" t="s">
        <v>244</v>
      </c>
      <c r="L155" s="117" t="s">
        <v>244</v>
      </c>
      <c r="M155" s="117" t="s">
        <v>86</v>
      </c>
      <c r="N155" s="117" t="s">
        <v>489</v>
      </c>
    </row>
    <row r="156" spans="1:14">
      <c r="A156" s="117">
        <v>5568541709</v>
      </c>
      <c r="B156" s="189">
        <v>40689</v>
      </c>
      <c r="C156" s="189">
        <v>44075</v>
      </c>
      <c r="D156" s="117">
        <v>915</v>
      </c>
      <c r="E156" s="117">
        <v>961</v>
      </c>
      <c r="F156" s="197">
        <v>-0.05</v>
      </c>
      <c r="G156" s="117">
        <v>1</v>
      </c>
      <c r="H156" s="189">
        <v>42735</v>
      </c>
      <c r="I156" s="117" t="s">
        <v>490</v>
      </c>
      <c r="J156" s="117">
        <v>11456</v>
      </c>
      <c r="K156" s="117" t="s">
        <v>88</v>
      </c>
      <c r="L156" s="117" t="s">
        <v>88</v>
      </c>
      <c r="M156" s="117" t="s">
        <v>88</v>
      </c>
      <c r="N156" s="117" t="s">
        <v>491</v>
      </c>
    </row>
    <row r="157" spans="1:14">
      <c r="A157" s="117">
        <v>5590417050</v>
      </c>
      <c r="B157" s="189">
        <v>42353</v>
      </c>
      <c r="C157" s="189">
        <v>44075</v>
      </c>
      <c r="D157" s="117">
        <v>841</v>
      </c>
      <c r="E157" s="117">
        <v>958</v>
      </c>
      <c r="F157" s="197">
        <v>-0.12</v>
      </c>
      <c r="G157" s="117">
        <v>2</v>
      </c>
      <c r="H157" s="189">
        <v>43830</v>
      </c>
      <c r="I157" s="117" t="s">
        <v>492</v>
      </c>
      <c r="J157" s="117">
        <v>23237</v>
      </c>
      <c r="K157" s="117" t="s">
        <v>493</v>
      </c>
      <c r="L157" s="117" t="s">
        <v>494</v>
      </c>
      <c r="M157" s="117" t="s">
        <v>87</v>
      </c>
      <c r="N157" s="117" t="s">
        <v>180</v>
      </c>
    </row>
    <row r="158" spans="1:14">
      <c r="A158" s="117">
        <v>5566507868</v>
      </c>
      <c r="B158" s="189">
        <v>37922</v>
      </c>
      <c r="C158" s="189">
        <v>44075</v>
      </c>
      <c r="D158" s="117">
        <v>835</v>
      </c>
      <c r="E158" s="117">
        <v>4244</v>
      </c>
      <c r="F158" s="197">
        <v>-0.8</v>
      </c>
      <c r="G158" s="117">
        <v>1</v>
      </c>
      <c r="H158" s="189">
        <v>43830</v>
      </c>
      <c r="I158" s="117" t="s">
        <v>495</v>
      </c>
      <c r="J158" s="117">
        <v>26222</v>
      </c>
      <c r="K158" s="117" t="s">
        <v>241</v>
      </c>
      <c r="L158" s="117" t="s">
        <v>241</v>
      </c>
      <c r="M158" s="117" t="s">
        <v>87</v>
      </c>
      <c r="N158" s="117" t="s">
        <v>157</v>
      </c>
    </row>
    <row r="159" spans="1:14">
      <c r="A159" s="117">
        <v>5566744792</v>
      </c>
      <c r="B159" s="189">
        <v>38366</v>
      </c>
      <c r="C159" s="189">
        <v>44082</v>
      </c>
      <c r="D159" s="117">
        <v>834</v>
      </c>
      <c r="E159" s="117">
        <v>519</v>
      </c>
      <c r="F159" s="197">
        <v>0.61</v>
      </c>
      <c r="G159" s="117">
        <v>1</v>
      </c>
      <c r="H159" s="189">
        <v>43830</v>
      </c>
      <c r="I159" s="117" t="s">
        <v>496</v>
      </c>
      <c r="J159" s="117">
        <v>79113</v>
      </c>
      <c r="K159" s="117" t="s">
        <v>150</v>
      </c>
      <c r="L159" s="117" t="s">
        <v>150</v>
      </c>
      <c r="M159" s="117" t="s">
        <v>79</v>
      </c>
      <c r="N159" s="117" t="s">
        <v>119</v>
      </c>
    </row>
    <row r="160" spans="1:14">
      <c r="A160" s="117">
        <v>5590673843</v>
      </c>
      <c r="B160" s="189">
        <v>42543</v>
      </c>
      <c r="C160" s="189">
        <v>44084</v>
      </c>
      <c r="D160" s="117">
        <v>820</v>
      </c>
      <c r="E160" s="117">
        <v>131</v>
      </c>
      <c r="F160" s="197">
        <v>5.26</v>
      </c>
      <c r="G160" s="117">
        <v>3</v>
      </c>
      <c r="H160" s="189">
        <v>43708</v>
      </c>
      <c r="I160" s="117" t="s">
        <v>497</v>
      </c>
      <c r="J160" s="117">
        <v>15532</v>
      </c>
      <c r="K160" s="117" t="s">
        <v>498</v>
      </c>
      <c r="L160" s="117" t="s">
        <v>498</v>
      </c>
      <c r="M160" s="117" t="s">
        <v>88</v>
      </c>
      <c r="N160" s="117" t="s">
        <v>72</v>
      </c>
    </row>
    <row r="161" spans="1:14">
      <c r="A161" s="117">
        <v>5568225378</v>
      </c>
      <c r="B161" s="189">
        <v>40483</v>
      </c>
      <c r="C161" s="189">
        <v>44103</v>
      </c>
      <c r="D161" s="117">
        <v>817</v>
      </c>
      <c r="E161" s="117">
        <v>28980</v>
      </c>
      <c r="F161" s="197">
        <v>-0.97</v>
      </c>
      <c r="G161" s="117">
        <v>6</v>
      </c>
      <c r="H161" s="189">
        <v>43465</v>
      </c>
      <c r="I161" s="117" t="s">
        <v>761</v>
      </c>
      <c r="J161" s="117">
        <v>64530</v>
      </c>
      <c r="K161" s="117" t="s">
        <v>162</v>
      </c>
      <c r="L161" s="117" t="s">
        <v>162</v>
      </c>
      <c r="M161" s="117" t="s">
        <v>89</v>
      </c>
      <c r="N161" s="117" t="s">
        <v>144</v>
      </c>
    </row>
    <row r="162" spans="1:14">
      <c r="A162" s="117">
        <v>5565216396</v>
      </c>
      <c r="B162" s="189">
        <v>34900</v>
      </c>
      <c r="C162" s="189">
        <v>44096</v>
      </c>
      <c r="D162" s="117">
        <v>789</v>
      </c>
      <c r="E162" s="117">
        <v>555</v>
      </c>
      <c r="F162" s="197">
        <v>0.42</v>
      </c>
      <c r="G162" s="117">
        <v>1</v>
      </c>
      <c r="H162" s="189">
        <v>43708</v>
      </c>
      <c r="I162" s="117" t="s">
        <v>499</v>
      </c>
      <c r="J162" s="117">
        <v>42832</v>
      </c>
      <c r="K162" s="117" t="s">
        <v>500</v>
      </c>
      <c r="L162" s="117" t="s">
        <v>186</v>
      </c>
      <c r="M162" s="117" t="s">
        <v>95</v>
      </c>
      <c r="N162" s="117" t="s">
        <v>501</v>
      </c>
    </row>
    <row r="163" spans="1:14">
      <c r="A163" s="117">
        <v>5591197750</v>
      </c>
      <c r="B163" s="189">
        <v>42934</v>
      </c>
      <c r="C163" s="189">
        <v>44102</v>
      </c>
      <c r="D163" s="117">
        <v>717</v>
      </c>
      <c r="F163" s="197"/>
      <c r="G163" s="117">
        <v>1</v>
      </c>
      <c r="H163" s="189">
        <v>43312</v>
      </c>
      <c r="I163" s="117" t="s">
        <v>711</v>
      </c>
      <c r="J163" s="117">
        <v>14161</v>
      </c>
      <c r="K163" s="117" t="s">
        <v>141</v>
      </c>
      <c r="L163" s="117" t="s">
        <v>141</v>
      </c>
      <c r="M163" s="117" t="s">
        <v>88</v>
      </c>
      <c r="N163" s="117" t="s">
        <v>70</v>
      </c>
    </row>
    <row r="164" spans="1:14">
      <c r="A164" s="117">
        <v>5569597189</v>
      </c>
      <c r="B164" s="189">
        <v>41666</v>
      </c>
      <c r="C164" s="189">
        <v>44103</v>
      </c>
      <c r="D164" s="117">
        <v>689</v>
      </c>
      <c r="E164" s="117">
        <v>0</v>
      </c>
      <c r="F164" s="197">
        <v>1</v>
      </c>
      <c r="G164" s="117">
        <v>0</v>
      </c>
      <c r="H164" s="189">
        <v>43830</v>
      </c>
      <c r="I164" s="117" t="s">
        <v>762</v>
      </c>
      <c r="J164" s="117">
        <v>18155</v>
      </c>
      <c r="K164" s="117" t="s">
        <v>177</v>
      </c>
      <c r="L164" s="117" t="s">
        <v>177</v>
      </c>
      <c r="M164" s="117" t="s">
        <v>88</v>
      </c>
      <c r="N164" s="117" t="s">
        <v>69</v>
      </c>
    </row>
    <row r="165" spans="1:14">
      <c r="A165" s="117">
        <v>5568928641</v>
      </c>
      <c r="B165" s="189">
        <v>41039</v>
      </c>
      <c r="C165" s="189">
        <v>44091</v>
      </c>
      <c r="D165" s="117">
        <v>674</v>
      </c>
      <c r="E165" s="117">
        <v>824</v>
      </c>
      <c r="F165" s="197">
        <v>-0.18</v>
      </c>
      <c r="G165" s="117">
        <v>0</v>
      </c>
      <c r="H165" s="189">
        <v>43646</v>
      </c>
      <c r="I165" s="117" t="s">
        <v>503</v>
      </c>
      <c r="J165" s="117">
        <v>93121</v>
      </c>
      <c r="K165" s="117" t="s">
        <v>124</v>
      </c>
      <c r="L165" s="117" t="s">
        <v>124</v>
      </c>
      <c r="M165" s="117" t="s">
        <v>92</v>
      </c>
      <c r="N165" s="117" t="s">
        <v>504</v>
      </c>
    </row>
    <row r="166" spans="1:14">
      <c r="A166" s="117">
        <v>5591371892</v>
      </c>
      <c r="B166" s="189">
        <v>43073</v>
      </c>
      <c r="C166" s="189">
        <v>44091</v>
      </c>
      <c r="D166" s="117">
        <v>670</v>
      </c>
      <c r="E166" s="117">
        <v>963</v>
      </c>
      <c r="F166" s="197">
        <v>-0.3</v>
      </c>
      <c r="G166" s="117">
        <v>1</v>
      </c>
      <c r="H166" s="189">
        <v>43830</v>
      </c>
      <c r="I166" s="117" t="s">
        <v>505</v>
      </c>
      <c r="J166" s="117">
        <v>29493</v>
      </c>
      <c r="K166" s="117" t="s">
        <v>506</v>
      </c>
      <c r="L166" s="117" t="s">
        <v>506</v>
      </c>
      <c r="M166" s="117" t="s">
        <v>78</v>
      </c>
      <c r="N166" s="117" t="s">
        <v>70</v>
      </c>
    </row>
    <row r="167" spans="1:14">
      <c r="A167" s="117">
        <v>5567278980</v>
      </c>
      <c r="B167" s="189">
        <v>39183</v>
      </c>
      <c r="C167" s="189">
        <v>44091</v>
      </c>
      <c r="D167" s="117">
        <v>668</v>
      </c>
      <c r="E167" s="117">
        <v>936</v>
      </c>
      <c r="F167" s="197">
        <v>-0.28999999999999998</v>
      </c>
      <c r="G167" s="117">
        <v>1</v>
      </c>
      <c r="H167" s="189">
        <v>44074</v>
      </c>
      <c r="I167" s="117" t="s">
        <v>507</v>
      </c>
      <c r="J167" s="117">
        <v>13834</v>
      </c>
      <c r="K167" s="117" t="s">
        <v>508</v>
      </c>
      <c r="L167" s="117" t="s">
        <v>127</v>
      </c>
      <c r="M167" s="117" t="s">
        <v>88</v>
      </c>
      <c r="N167" s="117" t="s">
        <v>71</v>
      </c>
    </row>
    <row r="168" spans="1:14">
      <c r="A168" s="117">
        <v>5564451184</v>
      </c>
      <c r="B168" s="189">
        <v>33679</v>
      </c>
      <c r="C168" s="189">
        <v>44076</v>
      </c>
      <c r="D168" s="117">
        <v>630</v>
      </c>
      <c r="E168" s="117">
        <v>0</v>
      </c>
      <c r="F168" s="197">
        <v>1</v>
      </c>
      <c r="G168" s="117">
        <v>0</v>
      </c>
      <c r="H168" s="189">
        <v>43585</v>
      </c>
      <c r="I168" s="117" t="s">
        <v>509</v>
      </c>
      <c r="J168" s="117">
        <v>30238</v>
      </c>
      <c r="K168" s="117" t="s">
        <v>146</v>
      </c>
      <c r="L168" s="117" t="s">
        <v>146</v>
      </c>
      <c r="M168" s="117" t="s">
        <v>81</v>
      </c>
      <c r="N168" s="117" t="s">
        <v>226</v>
      </c>
    </row>
    <row r="169" spans="1:14">
      <c r="A169" s="117">
        <v>5591223911</v>
      </c>
      <c r="B169" s="189">
        <v>42969</v>
      </c>
      <c r="C169" s="189">
        <v>44102</v>
      </c>
      <c r="D169" s="117">
        <v>621</v>
      </c>
      <c r="E169" s="117">
        <v>6421</v>
      </c>
      <c r="F169" s="197">
        <v>-0.9</v>
      </c>
      <c r="G169" s="117">
        <v>1</v>
      </c>
      <c r="H169" s="189">
        <v>43830</v>
      </c>
      <c r="I169" s="117" t="s">
        <v>712</v>
      </c>
      <c r="J169" s="117">
        <v>63223</v>
      </c>
      <c r="K169" s="117" t="s">
        <v>115</v>
      </c>
      <c r="L169" s="117" t="s">
        <v>115</v>
      </c>
      <c r="M169" s="117" t="s">
        <v>89</v>
      </c>
      <c r="N169" s="117" t="s">
        <v>713</v>
      </c>
    </row>
    <row r="170" spans="1:14">
      <c r="A170" s="117">
        <v>5569438178</v>
      </c>
      <c r="B170" s="189">
        <v>41544</v>
      </c>
      <c r="C170" s="189">
        <v>44090</v>
      </c>
      <c r="D170" s="117">
        <v>595</v>
      </c>
      <c r="E170" s="117">
        <v>1371</v>
      </c>
      <c r="F170" s="197">
        <v>-0.56999999999999995</v>
      </c>
      <c r="G170" s="117">
        <v>2</v>
      </c>
      <c r="H170" s="189">
        <v>43465</v>
      </c>
      <c r="I170" s="117" t="s">
        <v>510</v>
      </c>
      <c r="J170" s="117">
        <v>84196</v>
      </c>
      <c r="K170" s="117" t="s">
        <v>511</v>
      </c>
      <c r="L170" s="117" t="s">
        <v>512</v>
      </c>
      <c r="M170" s="117" t="s">
        <v>93</v>
      </c>
      <c r="N170" s="117" t="s">
        <v>117</v>
      </c>
    </row>
    <row r="171" spans="1:14">
      <c r="A171" s="117">
        <v>5565078945</v>
      </c>
      <c r="B171" s="189">
        <v>34730</v>
      </c>
      <c r="C171" s="189">
        <v>44075</v>
      </c>
      <c r="D171" s="117">
        <v>552</v>
      </c>
      <c r="E171" s="117">
        <v>889</v>
      </c>
      <c r="F171" s="197">
        <v>-0.38</v>
      </c>
      <c r="G171" s="117">
        <v>2</v>
      </c>
      <c r="H171" s="189">
        <v>43465</v>
      </c>
      <c r="I171" s="117" t="s">
        <v>513</v>
      </c>
      <c r="J171" s="117">
        <v>14553</v>
      </c>
      <c r="K171" s="117" t="s">
        <v>514</v>
      </c>
      <c r="L171" s="117" t="s">
        <v>129</v>
      </c>
      <c r="M171" s="117" t="s">
        <v>88</v>
      </c>
      <c r="N171" s="117" t="s">
        <v>121</v>
      </c>
    </row>
    <row r="172" spans="1:14">
      <c r="A172" s="117">
        <v>5591097596</v>
      </c>
      <c r="B172" s="189">
        <v>42849</v>
      </c>
      <c r="C172" s="189">
        <v>44091</v>
      </c>
      <c r="D172" s="117">
        <v>473</v>
      </c>
      <c r="E172" s="117">
        <v>743</v>
      </c>
      <c r="F172" s="197">
        <v>-0.36</v>
      </c>
      <c r="G172" s="117">
        <v>0</v>
      </c>
      <c r="H172" s="189">
        <v>43555</v>
      </c>
      <c r="I172" s="117" t="s">
        <v>515</v>
      </c>
      <c r="J172" s="117">
        <v>41315</v>
      </c>
      <c r="K172" s="117" t="s">
        <v>136</v>
      </c>
      <c r="L172" s="117" t="s">
        <v>136</v>
      </c>
      <c r="M172" s="117" t="s">
        <v>95</v>
      </c>
      <c r="N172" s="117" t="s">
        <v>516</v>
      </c>
    </row>
    <row r="173" spans="1:14">
      <c r="A173" s="117">
        <v>5591570956</v>
      </c>
      <c r="B173" s="189">
        <v>43216</v>
      </c>
      <c r="C173" s="189">
        <v>44103</v>
      </c>
      <c r="D173" s="117">
        <v>471</v>
      </c>
      <c r="F173" s="197"/>
      <c r="G173" s="117">
        <v>0</v>
      </c>
      <c r="H173" s="189">
        <v>43585</v>
      </c>
      <c r="I173" s="117" t="s">
        <v>714</v>
      </c>
      <c r="J173" s="117">
        <v>29340</v>
      </c>
      <c r="K173" s="117" t="s">
        <v>715</v>
      </c>
      <c r="L173" s="117" t="s">
        <v>715</v>
      </c>
      <c r="M173" s="117" t="s">
        <v>78</v>
      </c>
      <c r="N173" s="117" t="s">
        <v>537</v>
      </c>
    </row>
    <row r="174" spans="1:14">
      <c r="A174" s="117">
        <v>5590562855</v>
      </c>
      <c r="B174" s="189">
        <v>42452</v>
      </c>
      <c r="C174" s="189">
        <v>44096</v>
      </c>
      <c r="D174" s="117">
        <v>462</v>
      </c>
      <c r="E174" s="117">
        <v>0</v>
      </c>
      <c r="F174" s="197">
        <v>1</v>
      </c>
      <c r="G174" s="117">
        <v>0</v>
      </c>
      <c r="H174" s="189">
        <v>43708</v>
      </c>
      <c r="I174" s="117" t="s">
        <v>517</v>
      </c>
      <c r="J174" s="117">
        <v>28146</v>
      </c>
      <c r="K174" s="117" t="s">
        <v>518</v>
      </c>
      <c r="L174" s="117" t="s">
        <v>227</v>
      </c>
      <c r="M174" s="117" t="s">
        <v>87</v>
      </c>
      <c r="N174" s="117" t="s">
        <v>67</v>
      </c>
    </row>
    <row r="175" spans="1:14">
      <c r="A175" s="117">
        <v>5590303789</v>
      </c>
      <c r="B175" s="189">
        <v>42291</v>
      </c>
      <c r="C175" s="189">
        <v>44076</v>
      </c>
      <c r="D175" s="117">
        <v>457</v>
      </c>
      <c r="E175" s="117">
        <v>559</v>
      </c>
      <c r="F175" s="197">
        <v>-0.18</v>
      </c>
      <c r="G175" s="117">
        <v>0</v>
      </c>
      <c r="H175" s="189">
        <v>43100</v>
      </c>
      <c r="I175" s="117" t="s">
        <v>519</v>
      </c>
      <c r="J175" s="117">
        <v>21135</v>
      </c>
      <c r="K175" s="117" t="s">
        <v>131</v>
      </c>
      <c r="L175" s="117" t="s">
        <v>131</v>
      </c>
      <c r="M175" s="117" t="s">
        <v>87</v>
      </c>
      <c r="N175" s="117" t="s">
        <v>69</v>
      </c>
    </row>
    <row r="176" spans="1:14">
      <c r="A176" s="117">
        <v>5590783485</v>
      </c>
      <c r="B176" s="189">
        <v>42643</v>
      </c>
      <c r="C176" s="189">
        <v>44091</v>
      </c>
      <c r="D176" s="117">
        <v>453</v>
      </c>
      <c r="F176" s="197"/>
      <c r="G176" s="117">
        <v>0</v>
      </c>
      <c r="H176" s="189">
        <v>42978</v>
      </c>
      <c r="I176" s="117" t="s">
        <v>520</v>
      </c>
      <c r="J176" s="117">
        <v>22223</v>
      </c>
      <c r="K176" s="117" t="s">
        <v>164</v>
      </c>
      <c r="L176" s="117" t="s">
        <v>164</v>
      </c>
      <c r="M176" s="117" t="s">
        <v>87</v>
      </c>
      <c r="N176" s="117" t="s">
        <v>64</v>
      </c>
    </row>
    <row r="177" spans="1:14">
      <c r="A177" s="117">
        <v>5564972205</v>
      </c>
      <c r="B177" s="189">
        <v>34639</v>
      </c>
      <c r="C177" s="189">
        <v>44095</v>
      </c>
      <c r="D177" s="117">
        <v>450</v>
      </c>
      <c r="E177" s="117">
        <v>491</v>
      </c>
      <c r="F177" s="197">
        <v>-0.08</v>
      </c>
      <c r="G177" s="117">
        <v>0</v>
      </c>
      <c r="H177" s="189">
        <v>43646</v>
      </c>
      <c r="I177" s="117" t="s">
        <v>521</v>
      </c>
      <c r="J177" s="117">
        <v>25223</v>
      </c>
      <c r="K177" s="117" t="s">
        <v>133</v>
      </c>
      <c r="L177" s="117" t="s">
        <v>133</v>
      </c>
      <c r="M177" s="117" t="s">
        <v>87</v>
      </c>
      <c r="N177" s="117" t="s">
        <v>217</v>
      </c>
    </row>
    <row r="178" spans="1:14">
      <c r="A178" s="117">
        <v>5569065567</v>
      </c>
      <c r="B178" s="189">
        <v>41193</v>
      </c>
      <c r="C178" s="189">
        <v>44096</v>
      </c>
      <c r="D178" s="117">
        <v>440</v>
      </c>
      <c r="E178" s="117">
        <v>6834</v>
      </c>
      <c r="F178" s="197">
        <v>-0.94</v>
      </c>
      <c r="G178" s="117">
        <v>5</v>
      </c>
      <c r="H178" s="189">
        <v>43708</v>
      </c>
      <c r="I178" s="117" t="s">
        <v>522</v>
      </c>
      <c r="J178" s="117">
        <v>28146</v>
      </c>
      <c r="K178" s="117" t="s">
        <v>518</v>
      </c>
      <c r="L178" s="117" t="s">
        <v>227</v>
      </c>
      <c r="M178" s="117" t="s">
        <v>87</v>
      </c>
      <c r="N178" s="117" t="s">
        <v>66</v>
      </c>
    </row>
    <row r="179" spans="1:14">
      <c r="A179" s="117">
        <v>5569776684</v>
      </c>
      <c r="B179" s="189">
        <v>41834</v>
      </c>
      <c r="C179" s="189">
        <v>44085</v>
      </c>
      <c r="D179" s="117">
        <v>420</v>
      </c>
      <c r="E179" s="117">
        <v>10478</v>
      </c>
      <c r="F179" s="197">
        <v>-0.96</v>
      </c>
      <c r="G179" s="117">
        <v>2</v>
      </c>
      <c r="H179" s="189">
        <v>43646</v>
      </c>
      <c r="I179" s="117" t="s">
        <v>523</v>
      </c>
      <c r="J179" s="117">
        <v>20031</v>
      </c>
      <c r="K179" s="117" t="s">
        <v>131</v>
      </c>
      <c r="L179" s="117" t="s">
        <v>131</v>
      </c>
      <c r="M179" s="117" t="s">
        <v>87</v>
      </c>
      <c r="N179" s="117" t="s">
        <v>187</v>
      </c>
    </row>
    <row r="180" spans="1:14">
      <c r="A180" s="117">
        <v>5569850794</v>
      </c>
      <c r="B180" s="189">
        <v>41914</v>
      </c>
      <c r="C180" s="189">
        <v>44097</v>
      </c>
      <c r="D180" s="117">
        <v>400</v>
      </c>
      <c r="E180" s="117">
        <v>424</v>
      </c>
      <c r="F180" s="197">
        <v>-0.06</v>
      </c>
      <c r="G180" s="117">
        <v>1</v>
      </c>
      <c r="H180" s="189">
        <v>43769</v>
      </c>
      <c r="I180" s="117" t="s">
        <v>524</v>
      </c>
      <c r="J180" s="117">
        <v>20061</v>
      </c>
      <c r="K180" s="117" t="s">
        <v>185</v>
      </c>
      <c r="L180" s="117" t="s">
        <v>131</v>
      </c>
      <c r="M180" s="117" t="s">
        <v>87</v>
      </c>
      <c r="N180" s="117" t="s">
        <v>71</v>
      </c>
    </row>
    <row r="181" spans="1:14">
      <c r="A181" s="117">
        <v>5565492476</v>
      </c>
      <c r="B181" s="189">
        <v>35825</v>
      </c>
      <c r="C181" s="189">
        <v>44096</v>
      </c>
      <c r="D181" s="117">
        <v>397</v>
      </c>
      <c r="E181" s="117">
        <v>232</v>
      </c>
      <c r="F181" s="197">
        <v>0.71</v>
      </c>
      <c r="G181" s="117">
        <v>1</v>
      </c>
      <c r="H181" s="189">
        <v>43465</v>
      </c>
      <c r="I181" s="117" t="s">
        <v>525</v>
      </c>
      <c r="J181" s="117">
        <v>75149</v>
      </c>
      <c r="K181" s="117" t="s">
        <v>90</v>
      </c>
      <c r="L181" s="117" t="s">
        <v>90</v>
      </c>
      <c r="M181" s="117" t="s">
        <v>90</v>
      </c>
      <c r="N181" s="117" t="s">
        <v>64</v>
      </c>
    </row>
    <row r="182" spans="1:14">
      <c r="A182" s="117">
        <v>5569213969</v>
      </c>
      <c r="B182" s="189">
        <v>41309</v>
      </c>
      <c r="C182" s="189">
        <v>44088</v>
      </c>
      <c r="D182" s="117">
        <v>365</v>
      </c>
      <c r="E182" s="117">
        <v>293</v>
      </c>
      <c r="F182" s="197">
        <v>0.25</v>
      </c>
      <c r="G182" s="117">
        <v>1</v>
      </c>
      <c r="H182" s="189">
        <v>43830</v>
      </c>
      <c r="I182" s="117" t="s">
        <v>526</v>
      </c>
      <c r="J182" s="117">
        <v>11431</v>
      </c>
      <c r="K182" s="117" t="s">
        <v>88</v>
      </c>
      <c r="L182" s="117" t="s">
        <v>88</v>
      </c>
      <c r="M182" s="117" t="s">
        <v>88</v>
      </c>
      <c r="N182" s="117" t="s">
        <v>527</v>
      </c>
    </row>
    <row r="183" spans="1:14">
      <c r="A183" s="117">
        <v>5566197363</v>
      </c>
      <c r="B183" s="189">
        <v>37263</v>
      </c>
      <c r="C183" s="189">
        <v>44084</v>
      </c>
      <c r="D183" s="117">
        <v>360</v>
      </c>
      <c r="E183" s="117">
        <v>314</v>
      </c>
      <c r="F183" s="197">
        <v>0.15</v>
      </c>
      <c r="G183" s="117">
        <v>1</v>
      </c>
      <c r="H183" s="189">
        <v>43281</v>
      </c>
      <c r="I183" s="117" t="s">
        <v>528</v>
      </c>
      <c r="J183" s="117">
        <v>72353</v>
      </c>
      <c r="K183" s="117" t="s">
        <v>158</v>
      </c>
      <c r="L183" s="117" t="s">
        <v>158</v>
      </c>
      <c r="M183" s="117" t="s">
        <v>94</v>
      </c>
      <c r="N183" s="117" t="s">
        <v>66</v>
      </c>
    </row>
    <row r="184" spans="1:14">
      <c r="A184" s="117">
        <v>5591111652</v>
      </c>
      <c r="B184" s="189">
        <v>42860</v>
      </c>
      <c r="C184" s="189">
        <v>44075</v>
      </c>
      <c r="D184" s="117">
        <v>349</v>
      </c>
      <c r="F184" s="197"/>
      <c r="G184" s="117">
        <v>1</v>
      </c>
      <c r="H184" s="189">
        <v>43100</v>
      </c>
      <c r="I184" s="117" t="s">
        <v>529</v>
      </c>
      <c r="J184" s="117">
        <v>70142</v>
      </c>
      <c r="K184" s="117" t="s">
        <v>96</v>
      </c>
      <c r="L184" s="117" t="s">
        <v>96</v>
      </c>
      <c r="M184" s="117" t="s">
        <v>96</v>
      </c>
      <c r="N184" s="117" t="s">
        <v>64</v>
      </c>
    </row>
    <row r="185" spans="1:14">
      <c r="A185" s="117">
        <v>5569285280</v>
      </c>
      <c r="B185" s="189">
        <v>41375</v>
      </c>
      <c r="C185" s="189">
        <v>44082</v>
      </c>
      <c r="D185" s="117">
        <v>340</v>
      </c>
      <c r="E185" s="117">
        <v>440</v>
      </c>
      <c r="F185" s="197">
        <v>-0.23</v>
      </c>
      <c r="G185" s="117">
        <v>0</v>
      </c>
      <c r="H185" s="189">
        <v>43465</v>
      </c>
      <c r="I185" s="117" t="s">
        <v>530</v>
      </c>
      <c r="J185" s="117">
        <v>12835</v>
      </c>
      <c r="K185" s="117" t="s">
        <v>531</v>
      </c>
      <c r="L185" s="117" t="s">
        <v>88</v>
      </c>
      <c r="M185" s="117" t="s">
        <v>88</v>
      </c>
      <c r="N185" s="117" t="s">
        <v>423</v>
      </c>
    </row>
    <row r="186" spans="1:14">
      <c r="A186" s="117">
        <v>5567676126</v>
      </c>
      <c r="B186" s="189">
        <v>39736</v>
      </c>
      <c r="C186" s="189">
        <v>44088</v>
      </c>
      <c r="D186" s="117">
        <v>335</v>
      </c>
      <c r="E186" s="117">
        <v>744</v>
      </c>
      <c r="F186" s="197">
        <v>-0.55000000000000004</v>
      </c>
      <c r="G186" s="117">
        <v>0</v>
      </c>
      <c r="H186" s="189">
        <v>43465</v>
      </c>
      <c r="I186" s="117" t="s">
        <v>532</v>
      </c>
      <c r="J186" s="117">
        <v>45231</v>
      </c>
      <c r="K186" s="117" t="s">
        <v>196</v>
      </c>
      <c r="L186" s="117" t="s">
        <v>196</v>
      </c>
      <c r="M186" s="117" t="s">
        <v>95</v>
      </c>
      <c r="N186" s="117" t="s">
        <v>174</v>
      </c>
    </row>
    <row r="187" spans="1:14">
      <c r="A187" s="117">
        <v>5569482192</v>
      </c>
      <c r="B187" s="189">
        <v>41585</v>
      </c>
      <c r="C187" s="189">
        <v>44084</v>
      </c>
      <c r="D187" s="117">
        <v>318</v>
      </c>
      <c r="E187" s="117">
        <v>656</v>
      </c>
      <c r="F187" s="197">
        <v>-0.52</v>
      </c>
      <c r="G187" s="117">
        <v>1</v>
      </c>
      <c r="H187" s="189">
        <v>43465</v>
      </c>
      <c r="I187" s="117" t="s">
        <v>533</v>
      </c>
      <c r="J187" s="117">
        <v>10249</v>
      </c>
      <c r="K187" s="117" t="s">
        <v>88</v>
      </c>
      <c r="L187" s="117" t="s">
        <v>88</v>
      </c>
      <c r="M187" s="117" t="s">
        <v>88</v>
      </c>
      <c r="N187" s="117" t="s">
        <v>194</v>
      </c>
    </row>
    <row r="188" spans="1:14">
      <c r="A188" s="117">
        <v>5591002711</v>
      </c>
      <c r="B188" s="189">
        <v>42776</v>
      </c>
      <c r="C188" s="189">
        <v>44097</v>
      </c>
      <c r="D188" s="117">
        <v>315</v>
      </c>
      <c r="E188" s="117">
        <v>663</v>
      </c>
      <c r="F188" s="197">
        <v>-0.52</v>
      </c>
      <c r="G188" s="117">
        <v>1</v>
      </c>
      <c r="H188" s="189">
        <v>43861</v>
      </c>
      <c r="I188" s="117" t="s">
        <v>534</v>
      </c>
      <c r="J188" s="117">
        <v>12433</v>
      </c>
      <c r="K188" s="117" t="s">
        <v>535</v>
      </c>
      <c r="L188" s="117" t="s">
        <v>88</v>
      </c>
      <c r="M188" s="117" t="s">
        <v>88</v>
      </c>
      <c r="N188" s="117" t="s">
        <v>173</v>
      </c>
    </row>
    <row r="189" spans="1:14">
      <c r="A189" s="117">
        <v>5591169924</v>
      </c>
      <c r="B189" s="189">
        <v>42914</v>
      </c>
      <c r="C189" s="189">
        <v>44090</v>
      </c>
      <c r="D189" s="117">
        <v>312</v>
      </c>
      <c r="E189" s="117">
        <v>662</v>
      </c>
      <c r="F189" s="197">
        <v>-0.53</v>
      </c>
      <c r="G189" s="117">
        <v>2</v>
      </c>
      <c r="H189" s="189">
        <v>43830</v>
      </c>
      <c r="I189" s="117" t="s">
        <v>536</v>
      </c>
      <c r="J189" s="117">
        <v>90326</v>
      </c>
      <c r="K189" s="117" t="s">
        <v>139</v>
      </c>
      <c r="L189" s="117" t="s">
        <v>139</v>
      </c>
      <c r="M189" s="117" t="s">
        <v>92</v>
      </c>
      <c r="N189" s="117" t="s">
        <v>537</v>
      </c>
    </row>
    <row r="190" spans="1:14">
      <c r="A190" s="117">
        <v>5591575443</v>
      </c>
      <c r="B190" s="189">
        <v>43221</v>
      </c>
      <c r="C190" s="189">
        <v>44078</v>
      </c>
      <c r="D190" s="117">
        <v>307</v>
      </c>
      <c r="F190" s="197"/>
      <c r="G190" s="117">
        <v>1</v>
      </c>
      <c r="H190" s="189">
        <v>43465</v>
      </c>
      <c r="I190" s="117" t="s">
        <v>538</v>
      </c>
      <c r="J190" s="117">
        <v>44271</v>
      </c>
      <c r="K190" s="117" t="s">
        <v>539</v>
      </c>
      <c r="L190" s="117" t="s">
        <v>201</v>
      </c>
      <c r="M190" s="117" t="s">
        <v>95</v>
      </c>
      <c r="N190" s="117" t="s">
        <v>540</v>
      </c>
    </row>
    <row r="191" spans="1:14">
      <c r="A191" s="117">
        <v>5590770698</v>
      </c>
      <c r="B191" s="189">
        <v>42634</v>
      </c>
      <c r="C191" s="189">
        <v>44084</v>
      </c>
      <c r="D191" s="117">
        <v>300</v>
      </c>
      <c r="E191" s="117">
        <v>0</v>
      </c>
      <c r="F191" s="197">
        <v>1</v>
      </c>
      <c r="G191" s="117">
        <v>0</v>
      </c>
      <c r="H191" s="189">
        <v>43465</v>
      </c>
      <c r="I191" s="117" t="s">
        <v>541</v>
      </c>
      <c r="J191" s="117">
        <v>11411</v>
      </c>
      <c r="K191" s="117" t="s">
        <v>88</v>
      </c>
      <c r="L191" s="117" t="s">
        <v>88</v>
      </c>
      <c r="M191" s="117" t="s">
        <v>88</v>
      </c>
      <c r="N191" s="117" t="s">
        <v>66</v>
      </c>
    </row>
    <row r="192" spans="1:14">
      <c r="A192" s="117">
        <v>5569327322</v>
      </c>
      <c r="B192" s="189">
        <v>41418</v>
      </c>
      <c r="C192" s="189">
        <v>44082</v>
      </c>
      <c r="D192" s="117">
        <v>290</v>
      </c>
      <c r="E192" s="117">
        <v>3</v>
      </c>
      <c r="F192" s="197">
        <v>95.67</v>
      </c>
      <c r="G192" s="117">
        <v>0</v>
      </c>
      <c r="H192" s="189">
        <v>43465</v>
      </c>
      <c r="I192" s="117" t="s">
        <v>542</v>
      </c>
      <c r="J192" s="117">
        <v>14343</v>
      </c>
      <c r="K192" s="117" t="s">
        <v>543</v>
      </c>
      <c r="L192" s="117" t="s">
        <v>141</v>
      </c>
      <c r="M192" s="117" t="s">
        <v>88</v>
      </c>
      <c r="N192" s="117" t="s">
        <v>64</v>
      </c>
    </row>
    <row r="193" spans="1:14">
      <c r="A193" s="117">
        <v>5569643280</v>
      </c>
      <c r="B193" s="189">
        <v>41704</v>
      </c>
      <c r="C193" s="189">
        <v>44092</v>
      </c>
      <c r="D193" s="117">
        <v>287</v>
      </c>
      <c r="E193" s="117">
        <v>358</v>
      </c>
      <c r="F193" s="197">
        <v>-0.2</v>
      </c>
      <c r="G193" s="117">
        <v>1</v>
      </c>
      <c r="H193" s="189">
        <v>43830</v>
      </c>
      <c r="I193" s="117" t="s">
        <v>544</v>
      </c>
      <c r="J193" s="117">
        <v>80310</v>
      </c>
      <c r="K193" s="117" t="s">
        <v>398</v>
      </c>
      <c r="L193" s="117" t="s">
        <v>398</v>
      </c>
      <c r="M193" s="117" t="s">
        <v>80</v>
      </c>
      <c r="N193" s="117" t="s">
        <v>71</v>
      </c>
    </row>
    <row r="194" spans="1:14">
      <c r="A194" s="117">
        <v>5568492291</v>
      </c>
      <c r="B194" s="189">
        <v>40644</v>
      </c>
      <c r="C194" s="189">
        <v>44090</v>
      </c>
      <c r="D194" s="117">
        <v>286</v>
      </c>
      <c r="E194" s="117">
        <v>9109</v>
      </c>
      <c r="F194" s="197">
        <v>-0.97</v>
      </c>
      <c r="G194" s="117">
        <v>0</v>
      </c>
      <c r="H194" s="189">
        <v>43465</v>
      </c>
      <c r="I194" s="117" t="s">
        <v>545</v>
      </c>
      <c r="J194" s="117">
        <v>18131</v>
      </c>
      <c r="K194" s="117" t="s">
        <v>177</v>
      </c>
      <c r="L194" s="117" t="s">
        <v>177</v>
      </c>
      <c r="M194" s="117" t="s">
        <v>88</v>
      </c>
      <c r="N194" s="117" t="s">
        <v>546</v>
      </c>
    </row>
    <row r="195" spans="1:14">
      <c r="A195" s="117">
        <v>5591653141</v>
      </c>
      <c r="B195" s="189">
        <v>43290</v>
      </c>
      <c r="C195" s="189">
        <v>44085</v>
      </c>
      <c r="D195" s="117">
        <v>284</v>
      </c>
      <c r="F195" s="197"/>
      <c r="G195" s="117">
        <v>0</v>
      </c>
      <c r="H195" s="189">
        <v>43830</v>
      </c>
      <c r="I195" s="117" t="s">
        <v>547</v>
      </c>
      <c r="J195" s="117">
        <v>60234</v>
      </c>
      <c r="K195" s="117" t="s">
        <v>113</v>
      </c>
      <c r="L195" s="117" t="s">
        <v>113</v>
      </c>
      <c r="M195" s="117" t="s">
        <v>97</v>
      </c>
      <c r="N195" s="117" t="s">
        <v>548</v>
      </c>
    </row>
    <row r="196" spans="1:14">
      <c r="A196" s="117">
        <v>5569970634</v>
      </c>
      <c r="B196" s="189">
        <v>41990</v>
      </c>
      <c r="C196" s="189">
        <v>44082</v>
      </c>
      <c r="D196" s="117">
        <v>281</v>
      </c>
      <c r="E196" s="117">
        <v>766</v>
      </c>
      <c r="F196" s="197">
        <v>-0.63</v>
      </c>
      <c r="G196" s="117">
        <v>0</v>
      </c>
      <c r="H196" s="189">
        <v>43830</v>
      </c>
      <c r="I196" s="117" t="s">
        <v>502</v>
      </c>
      <c r="J196" s="117">
        <v>70204</v>
      </c>
      <c r="K196" s="117" t="s">
        <v>96</v>
      </c>
      <c r="L196" s="117" t="s">
        <v>96</v>
      </c>
      <c r="M196" s="117" t="s">
        <v>96</v>
      </c>
      <c r="N196" s="117" t="s">
        <v>157</v>
      </c>
    </row>
    <row r="197" spans="1:14">
      <c r="A197" s="117">
        <v>5568256241</v>
      </c>
      <c r="B197" s="189">
        <v>40498</v>
      </c>
      <c r="C197" s="189">
        <v>44082</v>
      </c>
      <c r="D197" s="117">
        <v>270</v>
      </c>
      <c r="E197" s="117">
        <v>92</v>
      </c>
      <c r="F197" s="197">
        <v>1.93</v>
      </c>
      <c r="G197" s="117">
        <v>0</v>
      </c>
      <c r="H197" s="189">
        <v>43830</v>
      </c>
      <c r="I197" s="117" t="s">
        <v>549</v>
      </c>
      <c r="J197" s="117">
        <v>71594</v>
      </c>
      <c r="K197" s="117" t="s">
        <v>550</v>
      </c>
      <c r="L197" s="117" t="s">
        <v>96</v>
      </c>
      <c r="M197" s="117" t="s">
        <v>96</v>
      </c>
      <c r="N197" s="117" t="s">
        <v>125</v>
      </c>
    </row>
    <row r="198" spans="1:14">
      <c r="A198" s="117">
        <v>5591967293</v>
      </c>
      <c r="B198" s="189">
        <v>43524</v>
      </c>
      <c r="C198" s="189">
        <v>44085</v>
      </c>
      <c r="D198" s="117">
        <v>269</v>
      </c>
      <c r="F198" s="197"/>
      <c r="G198" s="117">
        <v>0</v>
      </c>
      <c r="H198" s="189">
        <v>43830</v>
      </c>
      <c r="I198" s="117" t="s">
        <v>551</v>
      </c>
      <c r="J198" s="117">
        <v>81595</v>
      </c>
      <c r="K198" s="117" t="s">
        <v>552</v>
      </c>
      <c r="L198" s="117" t="s">
        <v>553</v>
      </c>
      <c r="M198" s="117" t="s">
        <v>90</v>
      </c>
      <c r="N198" s="117" t="s">
        <v>554</v>
      </c>
    </row>
    <row r="199" spans="1:14">
      <c r="A199" s="117">
        <v>5565826699</v>
      </c>
      <c r="B199" s="189">
        <v>36552</v>
      </c>
      <c r="C199" s="189">
        <v>44098</v>
      </c>
      <c r="D199" s="117">
        <v>268</v>
      </c>
      <c r="E199" s="117">
        <v>475</v>
      </c>
      <c r="F199" s="197">
        <v>-0.44</v>
      </c>
      <c r="G199" s="117">
        <v>0</v>
      </c>
      <c r="H199" s="189">
        <v>43830</v>
      </c>
      <c r="I199" s="117" t="s">
        <v>555</v>
      </c>
      <c r="J199" s="117">
        <v>55337</v>
      </c>
      <c r="K199" s="117" t="s">
        <v>83</v>
      </c>
      <c r="L199" s="117" t="s">
        <v>83</v>
      </c>
      <c r="M199" s="117" t="s">
        <v>83</v>
      </c>
      <c r="N199" s="117" t="s">
        <v>151</v>
      </c>
    </row>
    <row r="200" spans="1:14">
      <c r="A200" s="117">
        <v>5569101701</v>
      </c>
      <c r="B200" s="189">
        <v>41225</v>
      </c>
      <c r="C200" s="189">
        <v>44099</v>
      </c>
      <c r="D200" s="117">
        <v>258</v>
      </c>
      <c r="E200" s="117">
        <v>285</v>
      </c>
      <c r="F200" s="197">
        <v>-0.09</v>
      </c>
      <c r="G200" s="117">
        <v>2</v>
      </c>
      <c r="H200" s="189">
        <v>43830</v>
      </c>
      <c r="I200" s="117" t="s">
        <v>556</v>
      </c>
      <c r="J200" s="117">
        <v>60224</v>
      </c>
      <c r="K200" s="117" t="s">
        <v>113</v>
      </c>
      <c r="L200" s="117" t="s">
        <v>113</v>
      </c>
      <c r="M200" s="117" t="s">
        <v>97</v>
      </c>
      <c r="N200" s="117" t="s">
        <v>180</v>
      </c>
    </row>
    <row r="201" spans="1:14">
      <c r="A201" s="117">
        <v>5590961560</v>
      </c>
      <c r="B201" s="189">
        <v>42739</v>
      </c>
      <c r="C201" s="189">
        <v>44075</v>
      </c>
      <c r="D201" s="117">
        <v>256</v>
      </c>
      <c r="E201" s="117">
        <v>495</v>
      </c>
      <c r="F201" s="197">
        <v>-0.48</v>
      </c>
      <c r="G201" s="117">
        <v>0</v>
      </c>
      <c r="H201" s="189">
        <v>43830</v>
      </c>
      <c r="I201" s="117" t="s">
        <v>557</v>
      </c>
      <c r="J201" s="117">
        <v>13762</v>
      </c>
      <c r="K201" s="117" t="s">
        <v>208</v>
      </c>
      <c r="L201" s="117" t="s">
        <v>128</v>
      </c>
      <c r="M201" s="117" t="s">
        <v>88</v>
      </c>
      <c r="N201" s="117" t="s">
        <v>66</v>
      </c>
    </row>
    <row r="202" spans="1:14">
      <c r="A202" s="117">
        <v>5566613732</v>
      </c>
      <c r="B202" s="189">
        <v>38101</v>
      </c>
      <c r="C202" s="189">
        <v>44103</v>
      </c>
      <c r="D202" s="117">
        <v>218</v>
      </c>
      <c r="E202" s="117">
        <v>171</v>
      </c>
      <c r="F202" s="197">
        <v>0.27</v>
      </c>
      <c r="G202" s="117">
        <v>0</v>
      </c>
      <c r="H202" s="189">
        <v>43465</v>
      </c>
      <c r="I202" s="117" t="s">
        <v>763</v>
      </c>
      <c r="J202" s="117">
        <v>23791</v>
      </c>
      <c r="K202" s="117" t="s">
        <v>764</v>
      </c>
      <c r="L202" s="117" t="s">
        <v>765</v>
      </c>
      <c r="M202" s="117" t="s">
        <v>87</v>
      </c>
      <c r="N202" s="117" t="s">
        <v>157</v>
      </c>
    </row>
    <row r="203" spans="1:14">
      <c r="A203" s="117">
        <v>5568879091</v>
      </c>
      <c r="B203" s="189">
        <v>40984</v>
      </c>
      <c r="C203" s="189">
        <v>44096</v>
      </c>
      <c r="D203" s="117">
        <v>211</v>
      </c>
      <c r="E203" s="117">
        <v>226</v>
      </c>
      <c r="F203" s="197">
        <v>-7.0000000000000007E-2</v>
      </c>
      <c r="G203" s="117">
        <v>0</v>
      </c>
      <c r="H203" s="189">
        <v>43646</v>
      </c>
      <c r="I203" s="117" t="s">
        <v>558</v>
      </c>
      <c r="J203" s="117">
        <v>73249</v>
      </c>
      <c r="K203" s="117" t="s">
        <v>559</v>
      </c>
      <c r="L203" s="117" t="s">
        <v>559</v>
      </c>
      <c r="M203" s="117" t="s">
        <v>94</v>
      </c>
      <c r="N203" s="117" t="s">
        <v>118</v>
      </c>
    </row>
    <row r="204" spans="1:14">
      <c r="A204" s="117">
        <v>5591634778</v>
      </c>
      <c r="B204" s="189">
        <v>43277</v>
      </c>
      <c r="C204" s="189">
        <v>44102</v>
      </c>
      <c r="D204" s="117">
        <v>195</v>
      </c>
      <c r="G204" s="117">
        <v>1</v>
      </c>
      <c r="H204" s="189">
        <v>43585</v>
      </c>
      <c r="I204" s="117" t="s">
        <v>716</v>
      </c>
      <c r="J204" s="117">
        <v>95591</v>
      </c>
      <c r="K204" s="117" t="s">
        <v>717</v>
      </c>
      <c r="L204" s="117" t="s">
        <v>244</v>
      </c>
      <c r="M204" s="117" t="s">
        <v>86</v>
      </c>
      <c r="N204" s="117" t="s">
        <v>119</v>
      </c>
    </row>
    <row r="205" spans="1:14">
      <c r="A205" s="117">
        <v>5563271450</v>
      </c>
      <c r="B205" s="189">
        <v>32311</v>
      </c>
      <c r="C205" s="189">
        <v>44096</v>
      </c>
      <c r="D205" s="117">
        <v>192</v>
      </c>
      <c r="E205" s="117">
        <v>750</v>
      </c>
      <c r="F205" s="197">
        <v>-0.74</v>
      </c>
      <c r="G205" s="117">
        <v>1</v>
      </c>
      <c r="H205" s="189">
        <v>43646</v>
      </c>
      <c r="I205" s="117" t="s">
        <v>560</v>
      </c>
      <c r="J205" s="117">
        <v>57496</v>
      </c>
      <c r="K205" s="117" t="s">
        <v>229</v>
      </c>
      <c r="L205" s="117" t="s">
        <v>229</v>
      </c>
      <c r="M205" s="117" t="s">
        <v>83</v>
      </c>
      <c r="N205" s="117" t="s">
        <v>561</v>
      </c>
    </row>
    <row r="206" spans="1:14">
      <c r="A206" s="117">
        <v>5566016290</v>
      </c>
      <c r="B206" s="189">
        <v>36875</v>
      </c>
      <c r="C206" s="189">
        <v>44102</v>
      </c>
      <c r="D206" s="117">
        <v>163</v>
      </c>
      <c r="E206" s="117">
        <v>232</v>
      </c>
      <c r="F206" s="197">
        <v>-0.3</v>
      </c>
      <c r="G206" s="117">
        <v>0</v>
      </c>
      <c r="H206" s="189">
        <v>43830</v>
      </c>
      <c r="I206" s="117" t="s">
        <v>718</v>
      </c>
      <c r="J206" s="117">
        <v>64530</v>
      </c>
      <c r="K206" s="117" t="s">
        <v>162</v>
      </c>
      <c r="L206" s="117" t="s">
        <v>162</v>
      </c>
      <c r="M206" s="117" t="s">
        <v>89</v>
      </c>
      <c r="N206" s="117" t="s">
        <v>719</v>
      </c>
    </row>
    <row r="207" spans="1:14">
      <c r="A207" s="117">
        <v>5590585559</v>
      </c>
      <c r="B207" s="189">
        <v>42473</v>
      </c>
      <c r="C207" s="189">
        <v>44081</v>
      </c>
      <c r="D207" s="117">
        <v>163</v>
      </c>
      <c r="E207" s="117">
        <v>44</v>
      </c>
      <c r="F207" s="197">
        <v>2.7</v>
      </c>
      <c r="G207" s="117">
        <v>0</v>
      </c>
      <c r="H207" s="189">
        <v>43465</v>
      </c>
      <c r="I207" s="117" t="s">
        <v>562</v>
      </c>
      <c r="J207" s="117">
        <v>41321</v>
      </c>
      <c r="K207" s="117" t="s">
        <v>136</v>
      </c>
      <c r="L207" s="117" t="s">
        <v>136</v>
      </c>
      <c r="M207" s="117" t="s">
        <v>95</v>
      </c>
      <c r="N207" s="117" t="s">
        <v>126</v>
      </c>
    </row>
    <row r="208" spans="1:14">
      <c r="A208" s="117">
        <v>5568439409</v>
      </c>
      <c r="B208" s="189">
        <v>40603</v>
      </c>
      <c r="C208" s="189">
        <v>44077</v>
      </c>
      <c r="D208" s="117">
        <v>162</v>
      </c>
      <c r="E208" s="117">
        <v>195</v>
      </c>
      <c r="F208" s="197">
        <v>-0.17</v>
      </c>
      <c r="G208" s="117">
        <v>0</v>
      </c>
      <c r="H208" s="189">
        <v>43100</v>
      </c>
      <c r="I208" s="117" t="s">
        <v>563</v>
      </c>
      <c r="J208" s="117">
        <v>10221</v>
      </c>
      <c r="K208" s="117" t="s">
        <v>88</v>
      </c>
      <c r="L208" s="117" t="s">
        <v>88</v>
      </c>
      <c r="M208" s="117" t="s">
        <v>88</v>
      </c>
      <c r="N208" s="117" t="s">
        <v>564</v>
      </c>
    </row>
    <row r="209" spans="1:14">
      <c r="A209" s="117">
        <v>5566448022</v>
      </c>
      <c r="B209" s="189">
        <v>37784</v>
      </c>
      <c r="C209" s="189">
        <v>44088</v>
      </c>
      <c r="D209" s="117">
        <v>160</v>
      </c>
      <c r="E209" s="117">
        <v>2481</v>
      </c>
      <c r="F209" s="197">
        <v>-0.94</v>
      </c>
      <c r="G209" s="117">
        <v>0</v>
      </c>
      <c r="H209" s="189">
        <v>43465</v>
      </c>
      <c r="I209" s="117" t="s">
        <v>565</v>
      </c>
      <c r="J209" s="117">
        <v>72132</v>
      </c>
      <c r="K209" s="117" t="s">
        <v>158</v>
      </c>
      <c r="L209" s="117" t="s">
        <v>158</v>
      </c>
      <c r="M209" s="117" t="s">
        <v>94</v>
      </c>
      <c r="N209" s="117" t="s">
        <v>566</v>
      </c>
    </row>
    <row r="210" spans="1:14">
      <c r="A210" s="117">
        <v>5568321383</v>
      </c>
      <c r="B210" s="189">
        <v>40526</v>
      </c>
      <c r="C210" s="189">
        <v>44090</v>
      </c>
      <c r="D210" s="117">
        <v>158</v>
      </c>
      <c r="E210" s="117">
        <v>174</v>
      </c>
      <c r="F210" s="197">
        <v>-0.09</v>
      </c>
      <c r="G210" s="117">
        <v>1</v>
      </c>
      <c r="H210" s="189">
        <v>43585</v>
      </c>
      <c r="I210" s="117" t="s">
        <v>567</v>
      </c>
      <c r="J210" s="117">
        <v>86035</v>
      </c>
      <c r="K210" s="117" t="s">
        <v>568</v>
      </c>
      <c r="L210" s="117" t="s">
        <v>176</v>
      </c>
      <c r="M210" s="117" t="s">
        <v>93</v>
      </c>
      <c r="N210" s="117" t="s">
        <v>70</v>
      </c>
    </row>
    <row r="211" spans="1:14">
      <c r="A211" s="117">
        <v>5591863310</v>
      </c>
      <c r="B211" s="189">
        <v>43451</v>
      </c>
      <c r="C211" s="189">
        <v>44102</v>
      </c>
      <c r="D211" s="117">
        <v>146</v>
      </c>
      <c r="F211" s="197"/>
      <c r="G211" s="117">
        <v>0</v>
      </c>
      <c r="H211" s="189">
        <v>43830</v>
      </c>
      <c r="I211" s="117" t="s">
        <v>720</v>
      </c>
      <c r="J211" s="117">
        <v>42347</v>
      </c>
      <c r="K211" s="117" t="s">
        <v>721</v>
      </c>
      <c r="L211" s="117" t="s">
        <v>136</v>
      </c>
      <c r="M211" s="117" t="s">
        <v>95</v>
      </c>
      <c r="N211" s="117" t="s">
        <v>470</v>
      </c>
    </row>
    <row r="212" spans="1:14">
      <c r="A212" s="117">
        <v>5591315691</v>
      </c>
      <c r="B212" s="189">
        <v>43039</v>
      </c>
      <c r="C212" s="189">
        <v>44104</v>
      </c>
      <c r="D212" s="117">
        <v>136</v>
      </c>
      <c r="E212" s="117">
        <v>132</v>
      </c>
      <c r="F212" s="197">
        <v>0.03</v>
      </c>
      <c r="G212" s="117">
        <v>0</v>
      </c>
      <c r="H212" s="189">
        <v>43799</v>
      </c>
      <c r="I212" s="117" t="s">
        <v>766</v>
      </c>
      <c r="J212" s="117">
        <v>18729</v>
      </c>
      <c r="K212" s="117" t="s">
        <v>155</v>
      </c>
      <c r="L212" s="117" t="s">
        <v>155</v>
      </c>
      <c r="M212" s="117" t="s">
        <v>88</v>
      </c>
      <c r="N212" s="117" t="s">
        <v>767</v>
      </c>
    </row>
    <row r="213" spans="1:14">
      <c r="A213" s="117">
        <v>5567478614</v>
      </c>
      <c r="B213" s="189">
        <v>39449</v>
      </c>
      <c r="C213" s="189">
        <v>44076</v>
      </c>
      <c r="D213" s="117">
        <v>125</v>
      </c>
      <c r="E213" s="117">
        <v>222</v>
      </c>
      <c r="F213" s="197">
        <v>-0.44</v>
      </c>
      <c r="G213" s="117">
        <v>0</v>
      </c>
      <c r="H213" s="189">
        <v>43465</v>
      </c>
      <c r="I213" s="117" t="s">
        <v>569</v>
      </c>
      <c r="J213" s="117">
        <v>97236</v>
      </c>
      <c r="K213" s="117" t="s">
        <v>244</v>
      </c>
      <c r="L213" s="117" t="s">
        <v>244</v>
      </c>
      <c r="M213" s="117" t="s">
        <v>86</v>
      </c>
      <c r="N213" s="117" t="s">
        <v>67</v>
      </c>
    </row>
    <row r="214" spans="1:14">
      <c r="A214" s="117">
        <v>5591080543</v>
      </c>
      <c r="B214" s="189">
        <v>42831</v>
      </c>
      <c r="C214" s="189">
        <v>44102</v>
      </c>
      <c r="D214" s="117">
        <v>125</v>
      </c>
      <c r="F214" s="197"/>
      <c r="G214" s="117">
        <v>0</v>
      </c>
      <c r="H214" s="189">
        <v>43100</v>
      </c>
      <c r="I214" s="117" t="s">
        <v>722</v>
      </c>
      <c r="J214" s="117">
        <v>41701</v>
      </c>
      <c r="K214" s="117" t="s">
        <v>136</v>
      </c>
      <c r="L214" s="117" t="s">
        <v>136</v>
      </c>
      <c r="M214" s="117" t="s">
        <v>95</v>
      </c>
      <c r="N214" s="117" t="s">
        <v>70</v>
      </c>
    </row>
    <row r="215" spans="1:14">
      <c r="A215" s="117">
        <v>5591276117</v>
      </c>
      <c r="B215" s="189">
        <v>43010</v>
      </c>
      <c r="C215" s="189">
        <v>44075</v>
      </c>
      <c r="D215" s="117">
        <v>116</v>
      </c>
      <c r="E215" s="117">
        <v>90</v>
      </c>
      <c r="F215" s="197">
        <v>0.28999999999999998</v>
      </c>
      <c r="G215" s="117">
        <v>0</v>
      </c>
      <c r="H215" s="189">
        <v>43646</v>
      </c>
      <c r="I215" s="117" t="s">
        <v>570</v>
      </c>
      <c r="J215" s="117">
        <v>41717</v>
      </c>
      <c r="K215" s="117" t="s">
        <v>136</v>
      </c>
      <c r="L215" s="117" t="s">
        <v>136</v>
      </c>
      <c r="M215" s="117" t="s">
        <v>95</v>
      </c>
      <c r="N215" s="117" t="s">
        <v>168</v>
      </c>
    </row>
    <row r="216" spans="1:14">
      <c r="A216" s="117">
        <v>5591641682</v>
      </c>
      <c r="B216" s="189">
        <v>43283</v>
      </c>
      <c r="C216" s="189">
        <v>44078</v>
      </c>
      <c r="D216" s="117">
        <v>113</v>
      </c>
      <c r="F216" s="197"/>
      <c r="G216" s="117">
        <v>0</v>
      </c>
      <c r="H216" s="189">
        <v>43708</v>
      </c>
      <c r="I216" s="117" t="s">
        <v>571</v>
      </c>
      <c r="J216" s="117">
        <v>55321</v>
      </c>
      <c r="K216" s="117" t="s">
        <v>83</v>
      </c>
      <c r="L216" s="117" t="s">
        <v>83</v>
      </c>
      <c r="M216" s="117" t="s">
        <v>83</v>
      </c>
      <c r="N216" s="117" t="s">
        <v>64</v>
      </c>
    </row>
    <row r="217" spans="1:14">
      <c r="A217" s="117">
        <v>5569785651</v>
      </c>
      <c r="B217" s="189">
        <v>41852</v>
      </c>
      <c r="C217" s="189">
        <v>44098</v>
      </c>
      <c r="D217" s="117">
        <v>112</v>
      </c>
      <c r="E217" s="117">
        <v>3367</v>
      </c>
      <c r="F217" s="197">
        <v>-0.97</v>
      </c>
      <c r="G217" s="117">
        <v>0</v>
      </c>
      <c r="H217" s="189">
        <v>43830</v>
      </c>
      <c r="I217" s="117" t="s">
        <v>572</v>
      </c>
      <c r="J217" s="117">
        <v>11324</v>
      </c>
      <c r="K217" s="117" t="s">
        <v>88</v>
      </c>
      <c r="L217" s="117" t="s">
        <v>88</v>
      </c>
      <c r="M217" s="117" t="s">
        <v>88</v>
      </c>
      <c r="N217" s="117" t="s">
        <v>69</v>
      </c>
    </row>
    <row r="218" spans="1:14">
      <c r="A218" s="117">
        <v>5564766912</v>
      </c>
      <c r="B218" s="189">
        <v>34285</v>
      </c>
      <c r="C218" s="189">
        <v>44088</v>
      </c>
      <c r="D218" s="117">
        <v>108</v>
      </c>
      <c r="E218" s="117">
        <v>156</v>
      </c>
      <c r="F218" s="197">
        <v>-0.31</v>
      </c>
      <c r="G218" s="117">
        <v>1</v>
      </c>
      <c r="H218" s="189">
        <v>43585</v>
      </c>
      <c r="I218" s="117" t="s">
        <v>573</v>
      </c>
      <c r="J218" s="117">
        <v>79134</v>
      </c>
      <c r="K218" s="117" t="s">
        <v>150</v>
      </c>
      <c r="L218" s="117" t="s">
        <v>150</v>
      </c>
      <c r="M218" s="117" t="s">
        <v>79</v>
      </c>
      <c r="N218" s="117" t="s">
        <v>295</v>
      </c>
    </row>
    <row r="219" spans="1:14">
      <c r="A219" s="117">
        <v>5591100937</v>
      </c>
      <c r="B219" s="189">
        <v>42851</v>
      </c>
      <c r="C219" s="189">
        <v>44103</v>
      </c>
      <c r="D219" s="117">
        <v>106</v>
      </c>
      <c r="E219" s="117">
        <v>100</v>
      </c>
      <c r="F219" s="197">
        <v>0.06</v>
      </c>
      <c r="G219" s="117">
        <v>0</v>
      </c>
      <c r="H219" s="189">
        <v>43830</v>
      </c>
      <c r="I219" s="117" t="s">
        <v>723</v>
      </c>
      <c r="J219" s="117">
        <v>75319</v>
      </c>
      <c r="K219" s="117" t="s">
        <v>90</v>
      </c>
      <c r="L219" s="117" t="s">
        <v>90</v>
      </c>
      <c r="M219" s="117" t="s">
        <v>90</v>
      </c>
      <c r="N219" s="117" t="s">
        <v>724</v>
      </c>
    </row>
    <row r="220" spans="1:14">
      <c r="A220" s="117">
        <v>5590108832</v>
      </c>
      <c r="B220" s="189">
        <v>42111</v>
      </c>
      <c r="C220" s="189">
        <v>44085</v>
      </c>
      <c r="D220" s="117">
        <v>87</v>
      </c>
      <c r="E220" s="117">
        <v>0</v>
      </c>
      <c r="F220" s="197">
        <v>1</v>
      </c>
      <c r="G220" s="117">
        <v>0</v>
      </c>
      <c r="H220" s="189">
        <v>43585</v>
      </c>
      <c r="I220" s="117" t="s">
        <v>574</v>
      </c>
      <c r="J220" s="117">
        <v>20039</v>
      </c>
      <c r="K220" s="117" t="s">
        <v>131</v>
      </c>
      <c r="L220" s="117" t="s">
        <v>131</v>
      </c>
      <c r="M220" s="117" t="s">
        <v>87</v>
      </c>
      <c r="N220" s="117" t="s">
        <v>575</v>
      </c>
    </row>
    <row r="221" spans="1:14">
      <c r="A221" s="117">
        <v>5591912760</v>
      </c>
      <c r="B221" s="189">
        <v>43480</v>
      </c>
      <c r="C221" s="189">
        <v>44088</v>
      </c>
      <c r="D221" s="117">
        <v>72</v>
      </c>
      <c r="F221" s="197"/>
      <c r="G221" s="117">
        <v>2</v>
      </c>
      <c r="H221" s="189">
        <v>43830</v>
      </c>
      <c r="I221" s="117" t="s">
        <v>576</v>
      </c>
      <c r="J221" s="117">
        <v>11667</v>
      </c>
      <c r="K221" s="117" t="s">
        <v>88</v>
      </c>
      <c r="L221" s="117" t="s">
        <v>88</v>
      </c>
      <c r="M221" s="117" t="s">
        <v>88</v>
      </c>
      <c r="N221" s="117" t="s">
        <v>68</v>
      </c>
    </row>
    <row r="222" spans="1:14">
      <c r="A222" s="117">
        <v>5569813354</v>
      </c>
      <c r="B222" s="189">
        <v>41883</v>
      </c>
      <c r="C222" s="189">
        <v>44075</v>
      </c>
      <c r="D222" s="117">
        <v>64</v>
      </c>
      <c r="E222" s="117">
        <v>2918</v>
      </c>
      <c r="F222" s="197">
        <v>-0.98</v>
      </c>
      <c r="G222" s="117">
        <v>0</v>
      </c>
      <c r="H222" s="189">
        <v>43220</v>
      </c>
      <c r="I222" s="117" t="s">
        <v>577</v>
      </c>
      <c r="J222" s="117">
        <v>16868</v>
      </c>
      <c r="K222" s="117" t="s">
        <v>159</v>
      </c>
      <c r="L222" s="117" t="s">
        <v>88</v>
      </c>
      <c r="M222" s="117" t="s">
        <v>88</v>
      </c>
      <c r="N222" s="117" t="s">
        <v>118</v>
      </c>
    </row>
    <row r="223" spans="1:14">
      <c r="A223" s="117">
        <v>5590862230</v>
      </c>
      <c r="B223" s="189">
        <v>42695</v>
      </c>
      <c r="C223" s="189">
        <v>44085</v>
      </c>
      <c r="D223" s="117">
        <v>53</v>
      </c>
      <c r="E223" s="117">
        <v>173</v>
      </c>
      <c r="F223" s="197">
        <v>-0.69</v>
      </c>
      <c r="G223" s="117">
        <v>0</v>
      </c>
      <c r="H223" s="189">
        <v>43465</v>
      </c>
      <c r="I223" s="117" t="s">
        <v>578</v>
      </c>
      <c r="J223" s="117">
        <v>10139</v>
      </c>
      <c r="K223" s="117" t="s">
        <v>88</v>
      </c>
      <c r="L223" s="117" t="s">
        <v>88</v>
      </c>
      <c r="M223" s="117" t="s">
        <v>88</v>
      </c>
      <c r="N223" s="117" t="s">
        <v>69</v>
      </c>
    </row>
    <row r="224" spans="1:14">
      <c r="A224" s="117">
        <v>5566114897</v>
      </c>
      <c r="B224" s="189">
        <v>37033</v>
      </c>
      <c r="C224" s="189">
        <v>44091</v>
      </c>
      <c r="D224" s="117">
        <v>52</v>
      </c>
      <c r="E224" s="117">
        <v>448</v>
      </c>
      <c r="F224" s="197">
        <v>-0.88</v>
      </c>
      <c r="G224" s="117">
        <v>0</v>
      </c>
      <c r="H224" s="189">
        <v>43465</v>
      </c>
      <c r="I224" s="117" t="s">
        <v>579</v>
      </c>
      <c r="J224" s="117">
        <v>11522</v>
      </c>
      <c r="K224" s="117" t="s">
        <v>88</v>
      </c>
      <c r="L224" s="117" t="s">
        <v>88</v>
      </c>
      <c r="M224" s="117" t="s">
        <v>88</v>
      </c>
      <c r="N224" s="117" t="s">
        <v>122</v>
      </c>
    </row>
    <row r="225" spans="1:14">
      <c r="A225" s="117">
        <v>5567845382</v>
      </c>
      <c r="B225" s="189">
        <v>39994</v>
      </c>
      <c r="C225" s="189">
        <v>44085</v>
      </c>
      <c r="D225" s="117">
        <v>50</v>
      </c>
      <c r="E225" s="117">
        <v>308</v>
      </c>
      <c r="F225" s="197">
        <v>-0.84</v>
      </c>
      <c r="G225" s="117">
        <v>1</v>
      </c>
      <c r="H225" s="189">
        <v>43646</v>
      </c>
      <c r="I225" s="117" t="s">
        <v>580</v>
      </c>
      <c r="J225" s="117">
        <v>59722</v>
      </c>
      <c r="K225" s="117" t="s">
        <v>581</v>
      </c>
      <c r="L225" s="117" t="s">
        <v>581</v>
      </c>
      <c r="M225" s="117" t="s">
        <v>97</v>
      </c>
      <c r="N225" s="117" t="s">
        <v>582</v>
      </c>
    </row>
    <row r="226" spans="1:14">
      <c r="A226" s="117">
        <v>5590572235</v>
      </c>
      <c r="B226" s="189">
        <v>42462</v>
      </c>
      <c r="C226" s="189">
        <v>44075</v>
      </c>
      <c r="D226" s="117">
        <v>31</v>
      </c>
      <c r="E226" s="117">
        <v>137</v>
      </c>
      <c r="F226" s="197">
        <v>-0.77</v>
      </c>
      <c r="G226" s="117">
        <v>0</v>
      </c>
      <c r="H226" s="189">
        <v>43100</v>
      </c>
      <c r="I226" s="117" t="s">
        <v>583</v>
      </c>
      <c r="J226" s="117">
        <v>29131</v>
      </c>
      <c r="K226" s="117" t="s">
        <v>134</v>
      </c>
      <c r="L226" s="117" t="s">
        <v>134</v>
      </c>
      <c r="M226" s="117" t="s">
        <v>87</v>
      </c>
      <c r="N226" s="117" t="s">
        <v>144</v>
      </c>
    </row>
    <row r="227" spans="1:14">
      <c r="A227" s="117">
        <v>5591664726</v>
      </c>
      <c r="B227" s="189">
        <v>43301</v>
      </c>
      <c r="C227" s="189">
        <v>44089</v>
      </c>
      <c r="D227" s="117">
        <v>29</v>
      </c>
      <c r="F227" s="197"/>
      <c r="G227" s="117">
        <v>0</v>
      </c>
      <c r="H227" s="189">
        <v>43708</v>
      </c>
      <c r="I227" s="117" t="s">
        <v>584</v>
      </c>
      <c r="J227" s="117">
        <v>23252</v>
      </c>
      <c r="K227" s="117" t="s">
        <v>585</v>
      </c>
      <c r="L227" s="117" t="s">
        <v>494</v>
      </c>
      <c r="M227" s="117" t="s">
        <v>87</v>
      </c>
      <c r="N227" s="117" t="s">
        <v>586</v>
      </c>
    </row>
    <row r="228" spans="1:14">
      <c r="A228" s="117">
        <v>5590894852</v>
      </c>
      <c r="B228" s="189">
        <v>42712</v>
      </c>
      <c r="C228" s="189">
        <v>44076</v>
      </c>
      <c r="D228" s="117">
        <v>24</v>
      </c>
      <c r="F228" s="197"/>
      <c r="G228" s="117">
        <v>0</v>
      </c>
      <c r="H228" s="189">
        <v>43100</v>
      </c>
      <c r="I228" s="117" t="s">
        <v>587</v>
      </c>
      <c r="J228" s="117">
        <v>11122</v>
      </c>
      <c r="K228" s="117" t="s">
        <v>88</v>
      </c>
      <c r="L228" s="117" t="s">
        <v>88</v>
      </c>
      <c r="M228" s="117" t="s">
        <v>88</v>
      </c>
      <c r="N228" s="117" t="s">
        <v>588</v>
      </c>
    </row>
    <row r="229" spans="1:14">
      <c r="A229" s="117">
        <v>5569769226</v>
      </c>
      <c r="B229" s="189">
        <v>41824</v>
      </c>
      <c r="C229" s="189">
        <v>44097</v>
      </c>
      <c r="D229" s="117">
        <v>23</v>
      </c>
      <c r="E229" s="117">
        <v>678</v>
      </c>
      <c r="F229" s="197">
        <v>-0.97</v>
      </c>
      <c r="G229" s="117">
        <v>1</v>
      </c>
      <c r="H229" s="189">
        <v>43830</v>
      </c>
      <c r="I229" s="117" t="s">
        <v>725</v>
      </c>
      <c r="J229" s="117">
        <v>22222</v>
      </c>
      <c r="K229" s="117" t="s">
        <v>164</v>
      </c>
      <c r="L229" s="117" t="s">
        <v>164</v>
      </c>
      <c r="M229" s="117" t="s">
        <v>87</v>
      </c>
      <c r="N229" s="117" t="s">
        <v>195</v>
      </c>
    </row>
    <row r="230" spans="1:14">
      <c r="A230" s="117">
        <v>5568460728</v>
      </c>
      <c r="B230" s="189">
        <v>40618</v>
      </c>
      <c r="C230" s="189">
        <v>44092</v>
      </c>
      <c r="D230" s="117">
        <v>16</v>
      </c>
      <c r="E230" s="117">
        <v>10</v>
      </c>
      <c r="F230" s="197">
        <v>0.6</v>
      </c>
      <c r="G230" s="117">
        <v>0</v>
      </c>
      <c r="H230" s="189">
        <v>43100</v>
      </c>
      <c r="I230" s="117" t="s">
        <v>589</v>
      </c>
      <c r="J230" s="117">
        <v>33127</v>
      </c>
      <c r="K230" s="117" t="s">
        <v>425</v>
      </c>
      <c r="L230" s="117" t="s">
        <v>425</v>
      </c>
      <c r="M230" s="117" t="s">
        <v>83</v>
      </c>
      <c r="N230" s="117" t="s">
        <v>111</v>
      </c>
    </row>
    <row r="231" spans="1:14">
      <c r="A231" s="117">
        <v>5591169510</v>
      </c>
      <c r="B231" s="189">
        <v>42913</v>
      </c>
      <c r="C231" s="189">
        <v>44088</v>
      </c>
      <c r="D231" s="117">
        <v>15</v>
      </c>
      <c r="E231" s="117">
        <v>247</v>
      </c>
      <c r="F231" s="197">
        <v>-0.94</v>
      </c>
      <c r="G231" s="117">
        <v>0</v>
      </c>
      <c r="H231" s="189">
        <v>43677</v>
      </c>
      <c r="I231" s="117" t="s">
        <v>590</v>
      </c>
      <c r="J231" s="117">
        <v>17145</v>
      </c>
      <c r="K231" s="117" t="s">
        <v>130</v>
      </c>
      <c r="L231" s="117" t="s">
        <v>130</v>
      </c>
      <c r="M231" s="117" t="s">
        <v>88</v>
      </c>
      <c r="N231" s="117" t="s">
        <v>234</v>
      </c>
    </row>
    <row r="232" spans="1:14">
      <c r="A232" s="117">
        <v>5591484844</v>
      </c>
      <c r="B232" s="189">
        <v>43138</v>
      </c>
      <c r="C232" s="189">
        <v>44083</v>
      </c>
      <c r="D232" s="117">
        <v>14</v>
      </c>
      <c r="F232" s="197"/>
      <c r="G232" s="117">
        <v>0</v>
      </c>
      <c r="H232" s="189">
        <v>43585</v>
      </c>
      <c r="I232" s="117" t="s">
        <v>591</v>
      </c>
      <c r="J232" s="117">
        <v>15172</v>
      </c>
      <c r="K232" s="117" t="s">
        <v>147</v>
      </c>
      <c r="L232" s="117" t="s">
        <v>147</v>
      </c>
      <c r="M232" s="117" t="s">
        <v>88</v>
      </c>
      <c r="N232" s="117" t="s">
        <v>248</v>
      </c>
    </row>
    <row r="233" spans="1:14">
      <c r="A233" s="117">
        <v>5569175549</v>
      </c>
      <c r="B233" s="189">
        <v>41276</v>
      </c>
      <c r="C233" s="189">
        <v>44083</v>
      </c>
      <c r="D233" s="117">
        <v>9</v>
      </c>
      <c r="E233" s="117">
        <v>40</v>
      </c>
      <c r="F233" s="197">
        <v>-0.78</v>
      </c>
      <c r="G233" s="117">
        <v>0</v>
      </c>
      <c r="H233" s="189">
        <v>43646</v>
      </c>
      <c r="I233" s="117" t="s">
        <v>592</v>
      </c>
      <c r="J233" s="117">
        <v>42541</v>
      </c>
      <c r="K233" s="117" t="s">
        <v>242</v>
      </c>
      <c r="L233" s="117" t="s">
        <v>136</v>
      </c>
      <c r="M233" s="117" t="s">
        <v>95</v>
      </c>
      <c r="N233" s="117" t="s">
        <v>593</v>
      </c>
    </row>
    <row r="234" spans="1:14">
      <c r="A234" s="117">
        <v>5565626487</v>
      </c>
      <c r="B234" s="189">
        <v>36116</v>
      </c>
      <c r="C234" s="189">
        <v>44096</v>
      </c>
      <c r="D234" s="117">
        <v>7</v>
      </c>
      <c r="E234" s="117">
        <v>0</v>
      </c>
      <c r="F234" s="197">
        <v>1</v>
      </c>
      <c r="G234" s="117">
        <v>0</v>
      </c>
      <c r="H234" s="189">
        <v>43830</v>
      </c>
      <c r="I234" s="117" t="s">
        <v>594</v>
      </c>
      <c r="J234" s="117">
        <v>71532</v>
      </c>
      <c r="K234" s="117" t="s">
        <v>550</v>
      </c>
      <c r="L234" s="117" t="s">
        <v>96</v>
      </c>
      <c r="M234" s="117" t="s">
        <v>96</v>
      </c>
      <c r="N234" s="117" t="s">
        <v>595</v>
      </c>
    </row>
    <row r="235" spans="1:14">
      <c r="A235" s="117">
        <v>5569579310</v>
      </c>
      <c r="B235" s="189">
        <v>41649</v>
      </c>
      <c r="C235" s="189">
        <v>44102</v>
      </c>
      <c r="D235" s="117">
        <v>3</v>
      </c>
      <c r="E235" s="117">
        <v>0</v>
      </c>
      <c r="F235" s="197">
        <v>1</v>
      </c>
      <c r="G235" s="117">
        <v>0</v>
      </c>
      <c r="H235" s="189">
        <v>43465</v>
      </c>
      <c r="I235" s="117" t="s">
        <v>726</v>
      </c>
      <c r="J235" s="117">
        <v>43432</v>
      </c>
      <c r="K235" s="117" t="s">
        <v>138</v>
      </c>
      <c r="L235" s="117" t="s">
        <v>138</v>
      </c>
      <c r="M235" s="117" t="s">
        <v>81</v>
      </c>
      <c r="N235" s="117" t="s">
        <v>153</v>
      </c>
    </row>
    <row r="236" spans="1:14">
      <c r="A236" s="117">
        <v>5591205603</v>
      </c>
      <c r="B236" s="189">
        <v>42944</v>
      </c>
      <c r="C236" s="189">
        <v>44083</v>
      </c>
      <c r="D236" s="117">
        <v>2</v>
      </c>
      <c r="E236" s="117">
        <v>5</v>
      </c>
      <c r="F236" s="197">
        <v>-0.6</v>
      </c>
      <c r="G236" s="117">
        <v>0</v>
      </c>
      <c r="H236" s="189">
        <v>43646</v>
      </c>
      <c r="I236" s="117" t="s">
        <v>596</v>
      </c>
      <c r="J236" s="117">
        <v>75244</v>
      </c>
      <c r="K236" s="117" t="s">
        <v>90</v>
      </c>
      <c r="L236" s="117" t="s">
        <v>90</v>
      </c>
      <c r="M236" s="117" t="s">
        <v>90</v>
      </c>
      <c r="N236" s="117" t="s">
        <v>68</v>
      </c>
    </row>
    <row r="237" spans="1:14">
      <c r="A237" s="117">
        <v>5569609174</v>
      </c>
      <c r="B237" s="189">
        <v>41675</v>
      </c>
      <c r="C237" s="189">
        <v>44096</v>
      </c>
      <c r="D237" s="117">
        <v>1</v>
      </c>
      <c r="E237" s="117">
        <v>197</v>
      </c>
      <c r="F237" s="197">
        <v>-0.99</v>
      </c>
      <c r="G237" s="117">
        <v>0</v>
      </c>
      <c r="H237" s="189">
        <v>43131</v>
      </c>
      <c r="I237" s="117" t="s">
        <v>597</v>
      </c>
      <c r="J237" s="117">
        <v>51722</v>
      </c>
      <c r="K237" s="117" t="s">
        <v>598</v>
      </c>
      <c r="L237" s="117" t="s">
        <v>598</v>
      </c>
      <c r="M237" s="117" t="s">
        <v>95</v>
      </c>
      <c r="N237" s="117" t="s">
        <v>599</v>
      </c>
    </row>
    <row r="238" spans="1:14">
      <c r="A238" s="117">
        <v>5569940710</v>
      </c>
      <c r="B238" s="189">
        <v>41981</v>
      </c>
      <c r="C238" s="189">
        <v>44099</v>
      </c>
      <c r="D238" s="117">
        <v>0</v>
      </c>
      <c r="E238" s="117">
        <v>0</v>
      </c>
      <c r="F238" s="197">
        <v>0</v>
      </c>
      <c r="G238" s="117">
        <v>0</v>
      </c>
      <c r="H238" s="189">
        <v>43830</v>
      </c>
      <c r="I238" s="117" t="s">
        <v>739</v>
      </c>
      <c r="J238" s="117">
        <v>86136</v>
      </c>
      <c r="K238" s="117" t="s">
        <v>740</v>
      </c>
      <c r="L238" s="117" t="s">
        <v>740</v>
      </c>
      <c r="M238" s="117" t="s">
        <v>93</v>
      </c>
      <c r="N238" s="117" t="s">
        <v>67</v>
      </c>
    </row>
    <row r="239" spans="1:14">
      <c r="A239" s="117">
        <v>5564999463</v>
      </c>
      <c r="B239" s="189">
        <v>34683</v>
      </c>
      <c r="C239" s="189">
        <v>44102</v>
      </c>
      <c r="D239" s="117">
        <v>0</v>
      </c>
      <c r="E239" s="117">
        <v>0</v>
      </c>
      <c r="F239" s="197">
        <v>0</v>
      </c>
      <c r="G239" s="117">
        <v>0</v>
      </c>
      <c r="H239" s="189">
        <v>43100</v>
      </c>
      <c r="I239" s="117" t="s">
        <v>741</v>
      </c>
      <c r="J239" s="117">
        <v>90327</v>
      </c>
      <c r="K239" s="117" t="s">
        <v>139</v>
      </c>
      <c r="L239" s="117" t="s">
        <v>139</v>
      </c>
      <c r="M239" s="117" t="s">
        <v>92</v>
      </c>
      <c r="N239" s="117" t="s">
        <v>742</v>
      </c>
    </row>
    <row r="240" spans="1:14">
      <c r="A240" s="117">
        <v>5565531182</v>
      </c>
      <c r="B240" s="189">
        <v>35877</v>
      </c>
      <c r="C240" s="189">
        <v>44099</v>
      </c>
      <c r="D240" s="117">
        <v>0</v>
      </c>
      <c r="E240" s="117">
        <v>0</v>
      </c>
      <c r="F240" s="197">
        <v>0</v>
      </c>
      <c r="G240" s="117">
        <v>0</v>
      </c>
      <c r="H240" s="189">
        <v>43281</v>
      </c>
      <c r="I240" s="117" t="s">
        <v>669</v>
      </c>
      <c r="J240" s="117">
        <v>90433</v>
      </c>
      <c r="K240" s="117" t="s">
        <v>139</v>
      </c>
      <c r="L240" s="117" t="s">
        <v>139</v>
      </c>
      <c r="M240" s="117" t="s">
        <v>92</v>
      </c>
      <c r="N240" s="117" t="s">
        <v>67</v>
      </c>
    </row>
    <row r="241" spans="1:14">
      <c r="A241" s="117">
        <v>5590228119</v>
      </c>
      <c r="B241" s="189">
        <v>42229</v>
      </c>
      <c r="C241" s="189">
        <v>44092</v>
      </c>
      <c r="D241" s="117">
        <v>0</v>
      </c>
      <c r="E241" s="117">
        <v>0</v>
      </c>
      <c r="F241" s="197">
        <v>0</v>
      </c>
      <c r="G241" s="117">
        <v>0</v>
      </c>
      <c r="H241" s="189">
        <v>43708</v>
      </c>
      <c r="I241" s="117" t="s">
        <v>670</v>
      </c>
      <c r="J241" s="117">
        <v>90732</v>
      </c>
      <c r="K241" s="117" t="s">
        <v>139</v>
      </c>
      <c r="L241" s="117" t="s">
        <v>139</v>
      </c>
      <c r="M241" s="117" t="s">
        <v>92</v>
      </c>
      <c r="N241" s="117" t="s">
        <v>67</v>
      </c>
    </row>
    <row r="242" spans="1:14">
      <c r="A242" s="117">
        <v>5590878400</v>
      </c>
      <c r="B242" s="189">
        <v>42704</v>
      </c>
      <c r="C242" s="189">
        <v>44088</v>
      </c>
      <c r="D242" s="117">
        <v>0</v>
      </c>
      <c r="F242" s="197"/>
      <c r="G242" s="117">
        <v>0</v>
      </c>
      <c r="H242" s="189">
        <v>43100</v>
      </c>
      <c r="I242" s="117" t="s">
        <v>601</v>
      </c>
      <c r="J242" s="117">
        <v>97104</v>
      </c>
      <c r="K242" s="117" t="s">
        <v>244</v>
      </c>
      <c r="L242" s="117" t="s">
        <v>244</v>
      </c>
      <c r="M242" s="117" t="s">
        <v>86</v>
      </c>
      <c r="N242" s="117" t="s">
        <v>213</v>
      </c>
    </row>
    <row r="243" spans="1:14">
      <c r="A243" s="117">
        <v>5567503411</v>
      </c>
      <c r="B243" s="189">
        <v>39470</v>
      </c>
      <c r="C243" s="189">
        <v>44103</v>
      </c>
      <c r="D243" s="117">
        <v>0</v>
      </c>
      <c r="E243" s="117">
        <v>0</v>
      </c>
      <c r="F243" s="197">
        <v>0</v>
      </c>
      <c r="G243" s="117">
        <v>0</v>
      </c>
      <c r="H243" s="189">
        <v>43465</v>
      </c>
      <c r="I243" s="117" t="s">
        <v>727</v>
      </c>
      <c r="J243" s="117">
        <v>10133</v>
      </c>
      <c r="K243" s="117" t="s">
        <v>88</v>
      </c>
      <c r="L243" s="117" t="s">
        <v>88</v>
      </c>
      <c r="M243" s="117" t="s">
        <v>88</v>
      </c>
      <c r="N243" s="117" t="s">
        <v>161</v>
      </c>
    </row>
    <row r="244" spans="1:14">
      <c r="A244" s="117">
        <v>5567136618</v>
      </c>
      <c r="B244" s="189">
        <v>39014</v>
      </c>
      <c r="C244" s="189">
        <v>44104</v>
      </c>
      <c r="D244" s="117">
        <v>0</v>
      </c>
      <c r="E244" s="117">
        <v>0</v>
      </c>
      <c r="F244" s="197">
        <v>0</v>
      </c>
      <c r="G244" s="117">
        <v>0</v>
      </c>
      <c r="H244" s="189">
        <v>43830</v>
      </c>
      <c r="I244" s="117" t="s">
        <v>768</v>
      </c>
      <c r="J244" s="117">
        <v>10204</v>
      </c>
      <c r="K244" s="117" t="s">
        <v>88</v>
      </c>
      <c r="L244" s="117" t="s">
        <v>88</v>
      </c>
      <c r="M244" s="117" t="s">
        <v>88</v>
      </c>
      <c r="N244" s="117" t="s">
        <v>67</v>
      </c>
    </row>
    <row r="245" spans="1:14">
      <c r="A245" s="117">
        <v>5569262727</v>
      </c>
      <c r="B245" s="189">
        <v>41351</v>
      </c>
      <c r="C245" s="189">
        <v>44098</v>
      </c>
      <c r="D245" s="117">
        <v>0</v>
      </c>
      <c r="E245" s="117">
        <v>1790</v>
      </c>
      <c r="F245" s="197">
        <v>-1</v>
      </c>
      <c r="G245" s="117">
        <v>0</v>
      </c>
      <c r="H245" s="189">
        <v>43100</v>
      </c>
      <c r="I245" s="117" t="s">
        <v>600</v>
      </c>
      <c r="J245" s="117">
        <v>10390</v>
      </c>
      <c r="K245" s="117" t="s">
        <v>88</v>
      </c>
      <c r="L245" s="117" t="s">
        <v>88</v>
      </c>
      <c r="M245" s="117" t="s">
        <v>88</v>
      </c>
      <c r="N245" s="117" t="s">
        <v>200</v>
      </c>
    </row>
    <row r="246" spans="1:14">
      <c r="A246" s="198">
        <v>5569982720</v>
      </c>
      <c r="B246" s="199">
        <v>41996</v>
      </c>
      <c r="C246" s="199">
        <v>44076</v>
      </c>
      <c r="D246" s="198">
        <v>0</v>
      </c>
      <c r="E246" s="198">
        <v>0</v>
      </c>
      <c r="F246" s="200">
        <v>0</v>
      </c>
      <c r="G246" s="198">
        <v>0</v>
      </c>
      <c r="H246" s="199">
        <v>43159</v>
      </c>
      <c r="I246" s="198" t="s">
        <v>671</v>
      </c>
      <c r="J246" s="198">
        <v>10393</v>
      </c>
      <c r="K246" s="198" t="s">
        <v>88</v>
      </c>
      <c r="L246" s="198" t="s">
        <v>88</v>
      </c>
      <c r="M246" s="198" t="s">
        <v>88</v>
      </c>
      <c r="N246" s="198" t="s">
        <v>564</v>
      </c>
    </row>
    <row r="247" spans="1:14">
      <c r="A247" s="198">
        <v>5569780546</v>
      </c>
      <c r="B247" s="199">
        <v>41842</v>
      </c>
      <c r="C247" s="199">
        <v>44091</v>
      </c>
      <c r="D247" s="198">
        <v>0</v>
      </c>
      <c r="E247" s="198">
        <v>2</v>
      </c>
      <c r="F247" s="200">
        <v>-1</v>
      </c>
      <c r="G247" s="198">
        <v>0</v>
      </c>
      <c r="H247" s="199">
        <v>43100</v>
      </c>
      <c r="I247" s="198" t="s">
        <v>602</v>
      </c>
      <c r="J247" s="198">
        <v>10393</v>
      </c>
      <c r="K247" s="198" t="s">
        <v>88</v>
      </c>
      <c r="L247" s="198" t="s">
        <v>88</v>
      </c>
      <c r="M247" s="198" t="s">
        <v>88</v>
      </c>
      <c r="N247" s="198" t="s">
        <v>423</v>
      </c>
    </row>
    <row r="248" spans="1:14">
      <c r="A248" s="198">
        <v>5568349509</v>
      </c>
      <c r="B248" s="199">
        <v>40533</v>
      </c>
      <c r="C248" s="199">
        <v>44098</v>
      </c>
      <c r="D248" s="198">
        <v>0</v>
      </c>
      <c r="E248" s="198">
        <v>0</v>
      </c>
      <c r="F248" s="200">
        <v>0</v>
      </c>
      <c r="G248" s="198">
        <v>0</v>
      </c>
      <c r="H248" s="199">
        <v>43100</v>
      </c>
      <c r="I248" s="198" t="s">
        <v>603</v>
      </c>
      <c r="J248" s="198">
        <v>10393</v>
      </c>
      <c r="K248" s="198" t="s">
        <v>88</v>
      </c>
      <c r="L248" s="198" t="s">
        <v>88</v>
      </c>
      <c r="M248" s="198" t="s">
        <v>88</v>
      </c>
      <c r="N248" s="198" t="s">
        <v>67</v>
      </c>
    </row>
    <row r="249" spans="1:14">
      <c r="A249" s="198">
        <v>5567392278</v>
      </c>
      <c r="B249" s="199">
        <v>39357</v>
      </c>
      <c r="C249" s="199">
        <v>44077</v>
      </c>
      <c r="D249" s="198">
        <v>0</v>
      </c>
      <c r="E249" s="198">
        <v>88</v>
      </c>
      <c r="F249" s="200">
        <v>-1</v>
      </c>
      <c r="G249" s="198">
        <v>0</v>
      </c>
      <c r="H249" s="199">
        <v>41274</v>
      </c>
      <c r="I249" s="198" t="s">
        <v>604</v>
      </c>
      <c r="J249" s="198">
        <v>10393</v>
      </c>
      <c r="K249" s="198" t="s">
        <v>88</v>
      </c>
      <c r="L249" s="198" t="s">
        <v>88</v>
      </c>
      <c r="M249" s="198" t="s">
        <v>88</v>
      </c>
      <c r="N249" s="198" t="s">
        <v>67</v>
      </c>
    </row>
    <row r="250" spans="1:14">
      <c r="A250" s="198">
        <v>5590693213</v>
      </c>
      <c r="B250" s="199">
        <v>42557</v>
      </c>
      <c r="C250" s="199">
        <v>44099</v>
      </c>
      <c r="D250" s="198">
        <v>0</v>
      </c>
      <c r="E250" s="198">
        <v>0</v>
      </c>
      <c r="F250" s="200">
        <v>0</v>
      </c>
      <c r="G250" s="198">
        <v>0</v>
      </c>
      <c r="H250" s="199">
        <v>43100</v>
      </c>
      <c r="I250" s="198" t="s">
        <v>605</v>
      </c>
      <c r="J250" s="198">
        <v>10398</v>
      </c>
      <c r="K250" s="198" t="s">
        <v>88</v>
      </c>
      <c r="L250" s="198" t="s">
        <v>88</v>
      </c>
      <c r="M250" s="198" t="s">
        <v>88</v>
      </c>
      <c r="N250" s="198" t="s">
        <v>67</v>
      </c>
    </row>
    <row r="251" spans="1:14">
      <c r="A251" s="198">
        <v>5590371489</v>
      </c>
      <c r="B251" s="199">
        <v>42333</v>
      </c>
      <c r="C251" s="199">
        <v>44102</v>
      </c>
      <c r="D251" s="198">
        <v>0</v>
      </c>
      <c r="E251" s="198">
        <v>11</v>
      </c>
      <c r="F251" s="200">
        <v>-1</v>
      </c>
      <c r="G251" s="198">
        <v>0</v>
      </c>
      <c r="H251" s="199">
        <v>43830</v>
      </c>
      <c r="I251" s="198" t="s">
        <v>728</v>
      </c>
      <c r="J251" s="198">
        <v>11620</v>
      </c>
      <c r="K251" s="198" t="s">
        <v>88</v>
      </c>
      <c r="L251" s="198" t="s">
        <v>88</v>
      </c>
      <c r="M251" s="198" t="s">
        <v>88</v>
      </c>
      <c r="N251" s="198" t="s">
        <v>68</v>
      </c>
    </row>
    <row r="252" spans="1:14">
      <c r="A252" s="198">
        <v>5565143376</v>
      </c>
      <c r="B252" s="199">
        <v>34886</v>
      </c>
      <c r="C252" s="199">
        <v>44075</v>
      </c>
      <c r="D252" s="198">
        <v>0</v>
      </c>
      <c r="E252" s="198">
        <v>0</v>
      </c>
      <c r="F252" s="200">
        <v>0</v>
      </c>
      <c r="G252" s="198">
        <v>0</v>
      </c>
      <c r="H252" s="199">
        <v>43281</v>
      </c>
      <c r="I252" s="198" t="s">
        <v>606</v>
      </c>
      <c r="J252" s="198">
        <v>11622</v>
      </c>
      <c r="K252" s="198" t="s">
        <v>88</v>
      </c>
      <c r="L252" s="198" t="s">
        <v>88</v>
      </c>
      <c r="M252" s="198" t="s">
        <v>88</v>
      </c>
      <c r="N252" s="198" t="s">
        <v>607</v>
      </c>
    </row>
    <row r="253" spans="1:14">
      <c r="A253" s="198">
        <v>5590235304</v>
      </c>
      <c r="B253" s="199">
        <v>42236</v>
      </c>
      <c r="C253" s="199">
        <v>44102</v>
      </c>
      <c r="D253" s="198">
        <v>0</v>
      </c>
      <c r="E253" s="198">
        <v>15583</v>
      </c>
      <c r="F253" s="200">
        <v>-1</v>
      </c>
      <c r="G253" s="198">
        <v>0</v>
      </c>
      <c r="H253" s="199">
        <v>43465</v>
      </c>
      <c r="I253" s="198" t="s">
        <v>729</v>
      </c>
      <c r="J253" s="198">
        <v>11631</v>
      </c>
      <c r="K253" s="198" t="s">
        <v>88</v>
      </c>
      <c r="L253" s="198" t="s">
        <v>88</v>
      </c>
      <c r="M253" s="198" t="s">
        <v>88</v>
      </c>
      <c r="N253" s="198" t="s">
        <v>575</v>
      </c>
    </row>
    <row r="254" spans="1:14">
      <c r="A254" s="198">
        <v>5567860712</v>
      </c>
      <c r="B254" s="199">
        <v>40009</v>
      </c>
      <c r="C254" s="199">
        <v>44091</v>
      </c>
      <c r="D254" s="198">
        <v>0</v>
      </c>
      <c r="E254" s="198">
        <v>0</v>
      </c>
      <c r="F254" s="200">
        <v>0</v>
      </c>
      <c r="G254" s="198">
        <v>0</v>
      </c>
      <c r="H254" s="199">
        <v>43343</v>
      </c>
      <c r="I254" s="198" t="s">
        <v>608</v>
      </c>
      <c r="J254" s="198">
        <v>12030</v>
      </c>
      <c r="K254" s="198" t="s">
        <v>88</v>
      </c>
      <c r="L254" s="198" t="s">
        <v>88</v>
      </c>
      <c r="M254" s="198" t="s">
        <v>88</v>
      </c>
      <c r="N254" s="198" t="s">
        <v>67</v>
      </c>
    </row>
    <row r="255" spans="1:14">
      <c r="A255" s="198">
        <v>5590141544</v>
      </c>
      <c r="B255" s="199">
        <v>42142</v>
      </c>
      <c r="C255" s="199">
        <v>44083</v>
      </c>
      <c r="D255" s="198">
        <v>0</v>
      </c>
      <c r="E255" s="198">
        <v>600</v>
      </c>
      <c r="F255" s="200">
        <v>-1</v>
      </c>
      <c r="G255" s="198">
        <v>1</v>
      </c>
      <c r="H255" s="199">
        <v>43465</v>
      </c>
      <c r="I255" s="198" t="s">
        <v>609</v>
      </c>
      <c r="J255" s="198">
        <v>13152</v>
      </c>
      <c r="K255" s="198" t="s">
        <v>189</v>
      </c>
      <c r="L255" s="198" t="s">
        <v>127</v>
      </c>
      <c r="M255" s="198" t="s">
        <v>88</v>
      </c>
      <c r="N255" s="198" t="s">
        <v>69</v>
      </c>
    </row>
    <row r="256" spans="1:14">
      <c r="A256" s="117">
        <v>5591453245</v>
      </c>
      <c r="B256" s="189">
        <v>43116</v>
      </c>
      <c r="C256" s="189">
        <v>44097</v>
      </c>
      <c r="D256" s="117">
        <v>0</v>
      </c>
      <c r="F256" s="197"/>
      <c r="G256" s="117">
        <v>0</v>
      </c>
      <c r="H256" s="189">
        <v>43465</v>
      </c>
      <c r="I256" s="117" t="s">
        <v>610</v>
      </c>
      <c r="J256" s="117">
        <v>13650</v>
      </c>
      <c r="K256" s="117" t="s">
        <v>208</v>
      </c>
      <c r="L256" s="117" t="s">
        <v>128</v>
      </c>
      <c r="M256" s="117" t="s">
        <v>88</v>
      </c>
      <c r="N256" s="117" t="s">
        <v>611</v>
      </c>
    </row>
    <row r="257" spans="1:14">
      <c r="A257" s="117">
        <v>5591112627</v>
      </c>
      <c r="B257" s="189">
        <v>42860</v>
      </c>
      <c r="C257" s="189">
        <v>44102</v>
      </c>
      <c r="D257" s="117">
        <v>0</v>
      </c>
      <c r="E257" s="117">
        <v>8</v>
      </c>
      <c r="F257" s="197">
        <v>-1</v>
      </c>
      <c r="G257" s="117">
        <v>0</v>
      </c>
      <c r="H257" s="189">
        <v>43465</v>
      </c>
      <c r="I257" s="117" t="s">
        <v>730</v>
      </c>
      <c r="J257" s="117">
        <v>13768</v>
      </c>
      <c r="K257" s="117" t="s">
        <v>208</v>
      </c>
      <c r="L257" s="117" t="s">
        <v>128</v>
      </c>
      <c r="M257" s="117" t="s">
        <v>88</v>
      </c>
      <c r="N257" s="117" t="s">
        <v>731</v>
      </c>
    </row>
    <row r="258" spans="1:14">
      <c r="A258" s="117">
        <v>5591341887</v>
      </c>
      <c r="B258" s="189">
        <v>43055</v>
      </c>
      <c r="C258" s="189">
        <v>44095</v>
      </c>
      <c r="D258" s="117">
        <v>0</v>
      </c>
      <c r="E258" s="117">
        <v>80</v>
      </c>
      <c r="F258" s="197">
        <v>-1</v>
      </c>
      <c r="G258" s="117">
        <v>0</v>
      </c>
      <c r="H258" s="189">
        <v>43708</v>
      </c>
      <c r="I258" s="117" t="s">
        <v>612</v>
      </c>
      <c r="J258" s="117">
        <v>15148</v>
      </c>
      <c r="K258" s="117" t="s">
        <v>147</v>
      </c>
      <c r="L258" s="117" t="s">
        <v>147</v>
      </c>
      <c r="M258" s="117" t="s">
        <v>88</v>
      </c>
      <c r="N258" s="117" t="s">
        <v>248</v>
      </c>
    </row>
    <row r="259" spans="1:14">
      <c r="A259" s="117">
        <v>5590292834</v>
      </c>
      <c r="B259" s="189">
        <v>42284</v>
      </c>
      <c r="C259" s="189">
        <v>44096</v>
      </c>
      <c r="D259" s="117">
        <v>0</v>
      </c>
      <c r="E259" s="117">
        <v>0</v>
      </c>
      <c r="F259" s="197">
        <v>0</v>
      </c>
      <c r="G259" s="117">
        <v>0</v>
      </c>
      <c r="H259" s="189">
        <v>43830</v>
      </c>
      <c r="I259" s="117" t="s">
        <v>613</v>
      </c>
      <c r="J259" s="117">
        <v>16274</v>
      </c>
      <c r="K259" s="117" t="s">
        <v>163</v>
      </c>
      <c r="L259" s="117" t="s">
        <v>88</v>
      </c>
      <c r="M259" s="117" t="s">
        <v>88</v>
      </c>
      <c r="N259" s="117" t="s">
        <v>64</v>
      </c>
    </row>
    <row r="260" spans="1:14">
      <c r="A260" s="117">
        <v>5567251565</v>
      </c>
      <c r="B260" s="189">
        <v>39143</v>
      </c>
      <c r="C260" s="189">
        <v>44095</v>
      </c>
      <c r="D260" s="117">
        <v>0</v>
      </c>
      <c r="E260" s="117">
        <v>0</v>
      </c>
      <c r="F260" s="197">
        <v>0</v>
      </c>
      <c r="G260" s="117">
        <v>0</v>
      </c>
      <c r="H260" s="189">
        <v>42978</v>
      </c>
      <c r="I260" s="117" t="s">
        <v>614</v>
      </c>
      <c r="J260" s="117">
        <v>16430</v>
      </c>
      <c r="K260" s="117" t="s">
        <v>615</v>
      </c>
      <c r="L260" s="117" t="s">
        <v>88</v>
      </c>
      <c r="M260" s="117" t="s">
        <v>88</v>
      </c>
      <c r="N260" s="117" t="s">
        <v>616</v>
      </c>
    </row>
    <row r="261" spans="1:14">
      <c r="A261" s="117">
        <v>5590761366</v>
      </c>
      <c r="B261" s="189">
        <v>42627</v>
      </c>
      <c r="C261" s="189">
        <v>44089</v>
      </c>
      <c r="D261" s="117">
        <v>0</v>
      </c>
      <c r="E261" s="117">
        <v>0</v>
      </c>
      <c r="F261" s="197">
        <v>0</v>
      </c>
      <c r="G261" s="117">
        <v>0</v>
      </c>
      <c r="H261" s="189">
        <v>43465</v>
      </c>
      <c r="I261" s="117" t="s">
        <v>617</v>
      </c>
      <c r="J261" s="117">
        <v>17263</v>
      </c>
      <c r="K261" s="117" t="s">
        <v>221</v>
      </c>
      <c r="L261" s="117" t="s">
        <v>130</v>
      </c>
      <c r="M261" s="117" t="s">
        <v>88</v>
      </c>
      <c r="N261" s="117" t="s">
        <v>618</v>
      </c>
    </row>
    <row r="262" spans="1:14">
      <c r="A262" s="117">
        <v>5568209885</v>
      </c>
      <c r="B262" s="189">
        <v>40462</v>
      </c>
      <c r="C262" s="189">
        <v>44076</v>
      </c>
      <c r="D262" s="117">
        <v>0</v>
      </c>
      <c r="E262" s="117">
        <v>0</v>
      </c>
      <c r="F262" s="197">
        <v>0</v>
      </c>
      <c r="G262" s="117">
        <v>1</v>
      </c>
      <c r="H262" s="189">
        <v>43830</v>
      </c>
      <c r="I262" s="117" t="s">
        <v>619</v>
      </c>
      <c r="J262" s="117">
        <v>18148</v>
      </c>
      <c r="K262" s="117" t="s">
        <v>177</v>
      </c>
      <c r="L262" s="117" t="s">
        <v>177</v>
      </c>
      <c r="M262" s="117" t="s">
        <v>88</v>
      </c>
      <c r="N262" s="117" t="s">
        <v>66</v>
      </c>
    </row>
    <row r="263" spans="1:14">
      <c r="A263" s="117">
        <v>5568354269</v>
      </c>
      <c r="B263" s="189">
        <v>40535</v>
      </c>
      <c r="C263" s="189">
        <v>44077</v>
      </c>
      <c r="D263" s="117">
        <v>0</v>
      </c>
      <c r="E263" s="117">
        <v>0</v>
      </c>
      <c r="F263" s="197">
        <v>0</v>
      </c>
      <c r="G263" s="117">
        <v>0</v>
      </c>
      <c r="H263" s="189">
        <v>43830</v>
      </c>
      <c r="I263" s="117" t="s">
        <v>620</v>
      </c>
      <c r="J263" s="117">
        <v>18150</v>
      </c>
      <c r="K263" s="117" t="s">
        <v>177</v>
      </c>
      <c r="L263" s="117" t="s">
        <v>177</v>
      </c>
      <c r="M263" s="117" t="s">
        <v>88</v>
      </c>
      <c r="N263" s="117" t="s">
        <v>217</v>
      </c>
    </row>
    <row r="264" spans="1:14">
      <c r="A264" s="117">
        <v>5567822290</v>
      </c>
      <c r="B264" s="189">
        <v>39940</v>
      </c>
      <c r="C264" s="189">
        <v>44077</v>
      </c>
      <c r="D264" s="117">
        <v>0</v>
      </c>
      <c r="E264" s="117">
        <v>0</v>
      </c>
      <c r="F264" s="197">
        <v>0</v>
      </c>
      <c r="G264" s="117">
        <v>0</v>
      </c>
      <c r="H264" s="189">
        <v>43830</v>
      </c>
      <c r="I264" s="117" t="s">
        <v>622</v>
      </c>
      <c r="J264" s="117">
        <v>18150</v>
      </c>
      <c r="K264" s="117" t="s">
        <v>177</v>
      </c>
      <c r="L264" s="117" t="s">
        <v>177</v>
      </c>
      <c r="M264" s="117" t="s">
        <v>88</v>
      </c>
      <c r="N264" s="117" t="s">
        <v>402</v>
      </c>
    </row>
    <row r="265" spans="1:14">
      <c r="A265" s="117">
        <v>5564740362</v>
      </c>
      <c r="B265" s="189">
        <v>34247</v>
      </c>
      <c r="C265" s="189">
        <v>44077</v>
      </c>
      <c r="D265" s="117">
        <v>0</v>
      </c>
      <c r="E265" s="117">
        <v>0</v>
      </c>
      <c r="F265" s="197">
        <v>0</v>
      </c>
      <c r="G265" s="117">
        <v>0</v>
      </c>
      <c r="H265" s="189">
        <v>43830</v>
      </c>
      <c r="I265" s="117" t="s">
        <v>621</v>
      </c>
      <c r="J265" s="117">
        <v>18150</v>
      </c>
      <c r="K265" s="117" t="s">
        <v>177</v>
      </c>
      <c r="L265" s="117" t="s">
        <v>177</v>
      </c>
      <c r="M265" s="117" t="s">
        <v>88</v>
      </c>
      <c r="N265" s="117" t="s">
        <v>402</v>
      </c>
    </row>
    <row r="266" spans="1:14">
      <c r="A266" s="117">
        <v>5568869225</v>
      </c>
      <c r="B266" s="189">
        <v>40975</v>
      </c>
      <c r="C266" s="189">
        <v>44088</v>
      </c>
      <c r="D266" s="117">
        <v>0</v>
      </c>
      <c r="E266" s="117">
        <v>0</v>
      </c>
      <c r="F266" s="197">
        <v>0</v>
      </c>
      <c r="G266" s="117">
        <v>0</v>
      </c>
      <c r="H266" s="189">
        <v>43646</v>
      </c>
      <c r="I266" s="117" t="s">
        <v>623</v>
      </c>
      <c r="J266" s="117">
        <v>18775</v>
      </c>
      <c r="K266" s="117" t="s">
        <v>155</v>
      </c>
      <c r="L266" s="117" t="s">
        <v>155</v>
      </c>
      <c r="M266" s="117" t="s">
        <v>88</v>
      </c>
      <c r="N266" s="117" t="s">
        <v>170</v>
      </c>
    </row>
    <row r="267" spans="1:14">
      <c r="A267" s="117">
        <v>5590855929</v>
      </c>
      <c r="B267" s="189">
        <v>42690</v>
      </c>
      <c r="C267" s="189">
        <v>44096</v>
      </c>
      <c r="D267" s="117">
        <v>0</v>
      </c>
      <c r="E267" s="117">
        <v>0</v>
      </c>
      <c r="F267" s="197">
        <v>0</v>
      </c>
      <c r="G267" s="117">
        <v>0</v>
      </c>
      <c r="H267" s="189">
        <v>43585</v>
      </c>
      <c r="I267" s="117" t="s">
        <v>624</v>
      </c>
      <c r="J267" s="117">
        <v>20039</v>
      </c>
      <c r="K267" s="117" t="s">
        <v>131</v>
      </c>
      <c r="L267" s="117" t="s">
        <v>131</v>
      </c>
      <c r="M267" s="117" t="s">
        <v>87</v>
      </c>
      <c r="N267" s="117" t="s">
        <v>69</v>
      </c>
    </row>
    <row r="268" spans="1:14">
      <c r="A268" s="117">
        <v>5590701891</v>
      </c>
      <c r="B268" s="189">
        <v>42564</v>
      </c>
      <c r="C268" s="189">
        <v>44099</v>
      </c>
      <c r="D268" s="117">
        <v>0</v>
      </c>
      <c r="F268" s="197"/>
      <c r="G268" s="117">
        <v>0</v>
      </c>
      <c r="H268" s="189">
        <v>43100</v>
      </c>
      <c r="I268" s="117" t="s">
        <v>732</v>
      </c>
      <c r="J268" s="117">
        <v>20122</v>
      </c>
      <c r="K268" s="117" t="s">
        <v>131</v>
      </c>
      <c r="L268" s="117" t="s">
        <v>131</v>
      </c>
      <c r="M268" s="117" t="s">
        <v>87</v>
      </c>
      <c r="N268" s="117" t="s">
        <v>733</v>
      </c>
    </row>
    <row r="269" spans="1:14">
      <c r="A269" s="117">
        <v>5590011515</v>
      </c>
      <c r="B269" s="189">
        <v>42025</v>
      </c>
      <c r="C269" s="189">
        <v>44075</v>
      </c>
      <c r="D269" s="117">
        <v>0</v>
      </c>
      <c r="E269" s="117">
        <v>0</v>
      </c>
      <c r="F269" s="197">
        <v>0</v>
      </c>
      <c r="G269" s="117">
        <v>0</v>
      </c>
      <c r="H269" s="189">
        <v>43100</v>
      </c>
      <c r="I269" s="117" t="s">
        <v>625</v>
      </c>
      <c r="J269" s="117">
        <v>20122</v>
      </c>
      <c r="K269" s="117" t="s">
        <v>131</v>
      </c>
      <c r="L269" s="117" t="s">
        <v>131</v>
      </c>
      <c r="M269" s="117" t="s">
        <v>87</v>
      </c>
      <c r="N269" s="117" t="s">
        <v>433</v>
      </c>
    </row>
    <row r="270" spans="1:14">
      <c r="A270" s="117">
        <v>5569678393</v>
      </c>
      <c r="B270" s="189">
        <v>41737</v>
      </c>
      <c r="C270" s="189">
        <v>44075</v>
      </c>
      <c r="D270" s="117">
        <v>0</v>
      </c>
      <c r="E270" s="117">
        <v>0</v>
      </c>
      <c r="F270" s="197">
        <v>0</v>
      </c>
      <c r="G270" s="117">
        <v>0</v>
      </c>
      <c r="H270" s="189">
        <v>43830</v>
      </c>
      <c r="I270" s="117" t="s">
        <v>626</v>
      </c>
      <c r="J270" s="117">
        <v>20320</v>
      </c>
      <c r="K270" s="117" t="s">
        <v>131</v>
      </c>
      <c r="L270" s="117" t="s">
        <v>131</v>
      </c>
      <c r="M270" s="117" t="s">
        <v>87</v>
      </c>
      <c r="N270" s="117" t="s">
        <v>69</v>
      </c>
    </row>
    <row r="271" spans="1:14">
      <c r="A271" s="117">
        <v>5569384554</v>
      </c>
      <c r="B271" s="189">
        <v>41487</v>
      </c>
      <c r="C271" s="189">
        <v>44090</v>
      </c>
      <c r="D271" s="117">
        <v>0</v>
      </c>
      <c r="E271" s="117">
        <v>0</v>
      </c>
      <c r="F271" s="197">
        <v>0</v>
      </c>
      <c r="G271" s="117">
        <v>0</v>
      </c>
      <c r="H271" s="189">
        <v>43100</v>
      </c>
      <c r="I271" s="117" t="s">
        <v>627</v>
      </c>
      <c r="J271" s="117">
        <v>21119</v>
      </c>
      <c r="K271" s="117" t="s">
        <v>131</v>
      </c>
      <c r="L271" s="117" t="s">
        <v>131</v>
      </c>
      <c r="M271" s="117" t="s">
        <v>87</v>
      </c>
      <c r="N271" s="117" t="s">
        <v>195</v>
      </c>
    </row>
    <row r="272" spans="1:14">
      <c r="A272" s="117">
        <v>5590387451</v>
      </c>
      <c r="B272" s="189">
        <v>42341</v>
      </c>
      <c r="C272" s="189">
        <v>44082</v>
      </c>
      <c r="D272" s="117">
        <v>0</v>
      </c>
      <c r="E272" s="117">
        <v>0</v>
      </c>
      <c r="F272" s="197">
        <v>0</v>
      </c>
      <c r="G272" s="117">
        <v>0</v>
      </c>
      <c r="H272" s="189">
        <v>43465</v>
      </c>
      <c r="I272" s="117" t="s">
        <v>628</v>
      </c>
      <c r="J272" s="117">
        <v>21233</v>
      </c>
      <c r="K272" s="117" t="s">
        <v>131</v>
      </c>
      <c r="L272" s="117" t="s">
        <v>131</v>
      </c>
      <c r="M272" s="117" t="s">
        <v>87</v>
      </c>
      <c r="N272" s="117" t="s">
        <v>360</v>
      </c>
    </row>
    <row r="273" spans="1:14">
      <c r="A273" s="117">
        <v>5591002729</v>
      </c>
      <c r="B273" s="189">
        <v>42776</v>
      </c>
      <c r="C273" s="189">
        <v>44088</v>
      </c>
      <c r="D273" s="117">
        <v>0</v>
      </c>
      <c r="E273" s="117">
        <v>0</v>
      </c>
      <c r="F273" s="197">
        <v>0</v>
      </c>
      <c r="G273" s="117">
        <v>0</v>
      </c>
      <c r="H273" s="189">
        <v>43496</v>
      </c>
      <c r="I273" s="117" t="s">
        <v>629</v>
      </c>
      <c r="J273" s="117">
        <v>21430</v>
      </c>
      <c r="K273" s="117" t="s">
        <v>131</v>
      </c>
      <c r="L273" s="117" t="s">
        <v>131</v>
      </c>
      <c r="M273" s="117" t="s">
        <v>87</v>
      </c>
      <c r="N273" s="117" t="s">
        <v>64</v>
      </c>
    </row>
    <row r="274" spans="1:14">
      <c r="A274" s="117">
        <v>5569235400</v>
      </c>
      <c r="B274" s="189">
        <v>41327</v>
      </c>
      <c r="C274" s="189">
        <v>44096</v>
      </c>
      <c r="D274" s="117">
        <v>0</v>
      </c>
      <c r="E274" s="117">
        <v>0</v>
      </c>
      <c r="F274" s="197">
        <v>0</v>
      </c>
      <c r="G274" s="117">
        <v>0</v>
      </c>
      <c r="H274" s="189">
        <v>43708</v>
      </c>
      <c r="I274" s="117" t="s">
        <v>630</v>
      </c>
      <c r="J274" s="117">
        <v>24138</v>
      </c>
      <c r="K274" s="117" t="s">
        <v>631</v>
      </c>
      <c r="L274" s="117" t="s">
        <v>631</v>
      </c>
      <c r="M274" s="117" t="s">
        <v>87</v>
      </c>
      <c r="N274" s="117" t="s">
        <v>122</v>
      </c>
    </row>
    <row r="275" spans="1:14">
      <c r="A275" s="117">
        <v>5569374803</v>
      </c>
      <c r="B275" s="189">
        <v>41471</v>
      </c>
      <c r="C275" s="189">
        <v>44103</v>
      </c>
      <c r="D275" s="117">
        <v>0</v>
      </c>
      <c r="E275" s="117">
        <v>0</v>
      </c>
      <c r="F275" s="197">
        <v>0</v>
      </c>
      <c r="G275" s="117">
        <v>0</v>
      </c>
      <c r="H275" s="189">
        <v>43465</v>
      </c>
      <c r="I275" s="117" t="s">
        <v>734</v>
      </c>
      <c r="J275" s="117">
        <v>24294</v>
      </c>
      <c r="K275" s="117" t="s">
        <v>735</v>
      </c>
      <c r="L275" s="117" t="s">
        <v>735</v>
      </c>
      <c r="M275" s="117" t="s">
        <v>87</v>
      </c>
      <c r="N275" s="117" t="s">
        <v>736</v>
      </c>
    </row>
    <row r="276" spans="1:14">
      <c r="A276" s="117">
        <v>5591049746</v>
      </c>
      <c r="B276" s="189">
        <v>42810</v>
      </c>
      <c r="C276" s="189">
        <v>44083</v>
      </c>
      <c r="D276" s="117">
        <v>0</v>
      </c>
      <c r="E276" s="117">
        <v>7122</v>
      </c>
      <c r="F276" s="197">
        <v>-1</v>
      </c>
      <c r="G276" s="117">
        <v>0</v>
      </c>
      <c r="H276" s="189">
        <v>43830</v>
      </c>
      <c r="I276" s="117" t="s">
        <v>632</v>
      </c>
      <c r="J276" s="117">
        <v>25374</v>
      </c>
      <c r="K276" s="117" t="s">
        <v>133</v>
      </c>
      <c r="L276" s="117" t="s">
        <v>133</v>
      </c>
      <c r="M276" s="117" t="s">
        <v>87</v>
      </c>
      <c r="N276" s="117" t="s">
        <v>69</v>
      </c>
    </row>
    <row r="277" spans="1:14">
      <c r="A277" s="117">
        <v>5569473753</v>
      </c>
      <c r="B277" s="189">
        <v>41579</v>
      </c>
      <c r="C277" s="189">
        <v>44075</v>
      </c>
      <c r="D277" s="117">
        <v>0</v>
      </c>
      <c r="E277" s="117">
        <v>0</v>
      </c>
      <c r="F277" s="197">
        <v>0</v>
      </c>
      <c r="G277" s="117">
        <v>0</v>
      </c>
      <c r="H277" s="189">
        <v>43830</v>
      </c>
      <c r="I277" s="117" t="s">
        <v>633</v>
      </c>
      <c r="J277" s="117">
        <v>25433</v>
      </c>
      <c r="K277" s="117" t="s">
        <v>133</v>
      </c>
      <c r="L277" s="117" t="s">
        <v>133</v>
      </c>
      <c r="M277" s="117" t="s">
        <v>87</v>
      </c>
      <c r="N277" s="117" t="s">
        <v>161</v>
      </c>
    </row>
    <row r="278" spans="1:14">
      <c r="A278" s="117">
        <v>5590413869</v>
      </c>
      <c r="B278" s="189">
        <v>42352</v>
      </c>
      <c r="C278" s="189">
        <v>44098</v>
      </c>
      <c r="D278" s="117">
        <v>0</v>
      </c>
      <c r="E278" s="117">
        <v>15</v>
      </c>
      <c r="F278" s="197">
        <v>-1</v>
      </c>
      <c r="G278" s="117">
        <v>0</v>
      </c>
      <c r="H278" s="189">
        <v>43100</v>
      </c>
      <c r="I278" s="117" t="s">
        <v>634</v>
      </c>
      <c r="J278" s="117">
        <v>29131</v>
      </c>
      <c r="K278" s="117" t="s">
        <v>134</v>
      </c>
      <c r="L278" s="117" t="s">
        <v>134</v>
      </c>
      <c r="M278" s="117" t="s">
        <v>87</v>
      </c>
      <c r="N278" s="117" t="s">
        <v>117</v>
      </c>
    </row>
    <row r="279" spans="1:14">
      <c r="A279" s="117">
        <v>5568123789</v>
      </c>
      <c r="B279" s="189">
        <v>40352</v>
      </c>
      <c r="C279" s="189">
        <v>44091</v>
      </c>
      <c r="D279" s="117">
        <v>0</v>
      </c>
      <c r="E279" s="117">
        <v>0</v>
      </c>
      <c r="F279" s="197">
        <v>0</v>
      </c>
      <c r="G279" s="117">
        <v>0</v>
      </c>
      <c r="H279" s="189">
        <v>43830</v>
      </c>
      <c r="I279" s="117" t="s">
        <v>635</v>
      </c>
      <c r="J279" s="117">
        <v>30245</v>
      </c>
      <c r="K279" s="117" t="s">
        <v>146</v>
      </c>
      <c r="L279" s="117" t="s">
        <v>146</v>
      </c>
      <c r="M279" s="117" t="s">
        <v>81</v>
      </c>
      <c r="N279" s="117" t="s">
        <v>145</v>
      </c>
    </row>
    <row r="280" spans="1:14">
      <c r="A280" s="117">
        <v>5568821283</v>
      </c>
      <c r="B280" s="189">
        <v>40934</v>
      </c>
      <c r="C280" s="189">
        <v>44096</v>
      </c>
      <c r="D280" s="117">
        <v>0</v>
      </c>
      <c r="E280" s="117">
        <v>244</v>
      </c>
      <c r="F280" s="197">
        <v>-1</v>
      </c>
      <c r="G280" s="117">
        <v>0</v>
      </c>
      <c r="H280" s="189">
        <v>43708</v>
      </c>
      <c r="I280" s="117" t="s">
        <v>636</v>
      </c>
      <c r="J280" s="117">
        <v>36256</v>
      </c>
      <c r="K280" s="117" t="s">
        <v>210</v>
      </c>
      <c r="L280" s="117" t="s">
        <v>211</v>
      </c>
      <c r="M280" s="117" t="s">
        <v>85</v>
      </c>
      <c r="N280" s="117" t="s">
        <v>67</v>
      </c>
    </row>
    <row r="281" spans="1:14">
      <c r="A281" s="117">
        <v>5569449423</v>
      </c>
      <c r="B281" s="189">
        <v>41557</v>
      </c>
      <c r="C281" s="189">
        <v>44083</v>
      </c>
      <c r="D281" s="117">
        <v>0</v>
      </c>
      <c r="E281" s="117">
        <v>641</v>
      </c>
      <c r="F281" s="197">
        <v>-1</v>
      </c>
      <c r="G281" s="117">
        <v>0</v>
      </c>
      <c r="H281" s="189">
        <v>43830</v>
      </c>
      <c r="I281" s="117" t="s">
        <v>637</v>
      </c>
      <c r="J281" s="117">
        <v>37530</v>
      </c>
      <c r="K281" s="117" t="s">
        <v>638</v>
      </c>
      <c r="L281" s="117" t="s">
        <v>639</v>
      </c>
      <c r="M281" s="117" t="s">
        <v>78</v>
      </c>
      <c r="N281" s="117" t="s">
        <v>207</v>
      </c>
    </row>
    <row r="282" spans="1:14">
      <c r="A282" s="117">
        <v>5565400990</v>
      </c>
      <c r="B282" s="189">
        <v>35493</v>
      </c>
      <c r="C282" s="189">
        <v>44083</v>
      </c>
      <c r="D282" s="117">
        <v>0</v>
      </c>
      <c r="E282" s="117">
        <v>0</v>
      </c>
      <c r="F282" s="197">
        <v>0</v>
      </c>
      <c r="G282" s="117">
        <v>0</v>
      </c>
      <c r="H282" s="189">
        <v>43830</v>
      </c>
      <c r="I282" s="117" t="s">
        <v>640</v>
      </c>
      <c r="J282" s="117">
        <v>37530</v>
      </c>
      <c r="K282" s="117" t="s">
        <v>638</v>
      </c>
      <c r="L282" s="117" t="s">
        <v>639</v>
      </c>
      <c r="M282" s="117" t="s">
        <v>78</v>
      </c>
      <c r="N282" s="117" t="s">
        <v>67</v>
      </c>
    </row>
    <row r="283" spans="1:14">
      <c r="A283" s="117">
        <v>5569218265</v>
      </c>
      <c r="B283" s="189">
        <v>41312</v>
      </c>
      <c r="C283" s="189">
        <v>44078</v>
      </c>
      <c r="D283" s="117">
        <v>0</v>
      </c>
      <c r="E283" s="117">
        <v>0</v>
      </c>
      <c r="F283" s="197">
        <v>0</v>
      </c>
      <c r="G283" s="117">
        <v>0</v>
      </c>
      <c r="H283" s="189">
        <v>43100</v>
      </c>
      <c r="I283" s="117" t="s">
        <v>641</v>
      </c>
      <c r="J283" s="117">
        <v>40439</v>
      </c>
      <c r="K283" s="117" t="s">
        <v>136</v>
      </c>
      <c r="L283" s="117" t="s">
        <v>136</v>
      </c>
      <c r="M283" s="117" t="s">
        <v>95</v>
      </c>
      <c r="N283" s="117" t="s">
        <v>125</v>
      </c>
    </row>
    <row r="284" spans="1:14">
      <c r="A284" s="117">
        <v>5568533854</v>
      </c>
      <c r="B284" s="189">
        <v>40682</v>
      </c>
      <c r="C284" s="189">
        <v>44089</v>
      </c>
      <c r="D284" s="117">
        <v>0</v>
      </c>
      <c r="E284" s="117">
        <v>0</v>
      </c>
      <c r="F284" s="197">
        <v>0</v>
      </c>
      <c r="G284" s="117">
        <v>0</v>
      </c>
      <c r="H284" s="189">
        <v>43738</v>
      </c>
      <c r="I284" s="117" t="s">
        <v>642</v>
      </c>
      <c r="J284" s="117">
        <v>41108</v>
      </c>
      <c r="K284" s="117" t="s">
        <v>136</v>
      </c>
      <c r="L284" s="117" t="s">
        <v>136</v>
      </c>
      <c r="M284" s="117" t="s">
        <v>95</v>
      </c>
      <c r="N284" s="117" t="s">
        <v>122</v>
      </c>
    </row>
    <row r="285" spans="1:14">
      <c r="A285" s="117">
        <v>5561118877</v>
      </c>
      <c r="B285" s="189">
        <v>24733</v>
      </c>
      <c r="C285" s="189">
        <v>44081</v>
      </c>
      <c r="D285" s="117">
        <v>0</v>
      </c>
      <c r="E285" s="117">
        <v>43</v>
      </c>
      <c r="F285" s="197">
        <v>-1</v>
      </c>
      <c r="G285" s="117">
        <v>1</v>
      </c>
      <c r="H285" s="189">
        <v>43465</v>
      </c>
      <c r="I285" s="117" t="s">
        <v>643</v>
      </c>
      <c r="J285" s="117">
        <v>41118</v>
      </c>
      <c r="K285" s="117" t="s">
        <v>136</v>
      </c>
      <c r="L285" s="117" t="s">
        <v>136</v>
      </c>
      <c r="M285" s="117" t="s">
        <v>95</v>
      </c>
      <c r="N285" s="117" t="s">
        <v>148</v>
      </c>
    </row>
    <row r="286" spans="1:14">
      <c r="A286" s="117">
        <v>5569600181</v>
      </c>
      <c r="B286" s="189">
        <v>41667</v>
      </c>
      <c r="C286" s="189">
        <v>44096</v>
      </c>
      <c r="D286" s="117">
        <v>0</v>
      </c>
      <c r="E286" s="117">
        <v>0</v>
      </c>
      <c r="F286" s="197">
        <v>0</v>
      </c>
      <c r="G286" s="117">
        <v>0</v>
      </c>
      <c r="H286" s="189">
        <v>43100</v>
      </c>
      <c r="I286" s="117" t="s">
        <v>644</v>
      </c>
      <c r="J286" s="117">
        <v>41310</v>
      </c>
      <c r="K286" s="117" t="s">
        <v>136</v>
      </c>
      <c r="L286" s="117" t="s">
        <v>136</v>
      </c>
      <c r="M286" s="117" t="s">
        <v>95</v>
      </c>
      <c r="N286" s="117" t="s">
        <v>118</v>
      </c>
    </row>
    <row r="287" spans="1:14">
      <c r="A287" s="117">
        <v>5590969225</v>
      </c>
      <c r="B287" s="189">
        <v>42747</v>
      </c>
      <c r="C287" s="189">
        <v>44098</v>
      </c>
      <c r="D287" s="117">
        <v>0</v>
      </c>
      <c r="E287" s="117">
        <v>0</v>
      </c>
      <c r="F287" s="197">
        <v>0</v>
      </c>
      <c r="G287" s="117">
        <v>0</v>
      </c>
      <c r="H287" s="189">
        <v>43465</v>
      </c>
      <c r="I287" s="117" t="s">
        <v>645</v>
      </c>
      <c r="J287" s="117">
        <v>41705</v>
      </c>
      <c r="K287" s="117" t="s">
        <v>136</v>
      </c>
      <c r="L287" s="117" t="s">
        <v>136</v>
      </c>
      <c r="M287" s="117" t="s">
        <v>95</v>
      </c>
      <c r="N287" s="117" t="s">
        <v>67</v>
      </c>
    </row>
    <row r="288" spans="1:14">
      <c r="A288" s="117">
        <v>5590182720</v>
      </c>
      <c r="B288" s="189">
        <v>42180</v>
      </c>
      <c r="C288" s="189">
        <v>44096</v>
      </c>
      <c r="D288" s="117">
        <v>0</v>
      </c>
      <c r="E288" s="117">
        <v>0</v>
      </c>
      <c r="F288" s="197">
        <v>0</v>
      </c>
      <c r="G288" s="117">
        <v>0</v>
      </c>
      <c r="H288" s="189">
        <v>43465</v>
      </c>
      <c r="I288" s="117" t="s">
        <v>646</v>
      </c>
      <c r="J288" s="117">
        <v>41749</v>
      </c>
      <c r="K288" s="117" t="s">
        <v>136</v>
      </c>
      <c r="L288" s="117" t="s">
        <v>136</v>
      </c>
      <c r="M288" s="117" t="s">
        <v>95</v>
      </c>
      <c r="N288" s="117" t="s">
        <v>118</v>
      </c>
    </row>
    <row r="289" spans="1:14">
      <c r="A289" s="117">
        <v>5565881223</v>
      </c>
      <c r="B289" s="189">
        <v>36613</v>
      </c>
      <c r="C289" s="189">
        <v>44075</v>
      </c>
      <c r="D289" s="117">
        <v>0</v>
      </c>
      <c r="E289" s="117">
        <v>0</v>
      </c>
      <c r="F289" s="197">
        <v>0</v>
      </c>
      <c r="G289" s="117">
        <v>0</v>
      </c>
      <c r="H289" s="189">
        <v>43708</v>
      </c>
      <c r="I289" s="117" t="s">
        <v>647</v>
      </c>
      <c r="J289" s="117">
        <v>43602</v>
      </c>
      <c r="K289" s="117" t="s">
        <v>219</v>
      </c>
      <c r="L289" s="117" t="s">
        <v>136</v>
      </c>
      <c r="M289" s="117" t="s">
        <v>95</v>
      </c>
      <c r="N289" s="117" t="s">
        <v>67</v>
      </c>
    </row>
    <row r="290" spans="1:14">
      <c r="A290" s="117">
        <v>5590278130</v>
      </c>
      <c r="B290" s="189">
        <v>42271</v>
      </c>
      <c r="C290" s="189">
        <v>44097</v>
      </c>
      <c r="D290" s="117">
        <v>0</v>
      </c>
      <c r="E290" s="117">
        <v>0</v>
      </c>
      <c r="F290" s="197">
        <v>0</v>
      </c>
      <c r="G290" s="117">
        <v>0</v>
      </c>
      <c r="H290" s="189">
        <v>43555</v>
      </c>
      <c r="I290" s="117" t="s">
        <v>648</v>
      </c>
      <c r="J290" s="117">
        <v>43644</v>
      </c>
      <c r="K290" s="117" t="s">
        <v>649</v>
      </c>
      <c r="L290" s="117" t="s">
        <v>136</v>
      </c>
      <c r="M290" s="117" t="s">
        <v>95</v>
      </c>
      <c r="N290" s="117" t="s">
        <v>650</v>
      </c>
    </row>
    <row r="291" spans="1:14">
      <c r="A291" s="117">
        <v>5590610753</v>
      </c>
      <c r="B291" s="189">
        <v>42489</v>
      </c>
      <c r="C291" s="189">
        <v>44082</v>
      </c>
      <c r="D291" s="117">
        <v>0</v>
      </c>
      <c r="E291" s="117">
        <v>0</v>
      </c>
      <c r="F291" s="197">
        <v>0</v>
      </c>
      <c r="G291" s="117">
        <v>0</v>
      </c>
      <c r="H291" s="189">
        <v>43708</v>
      </c>
      <c r="I291" s="117" t="s">
        <v>651</v>
      </c>
      <c r="J291" s="117">
        <v>43894</v>
      </c>
      <c r="K291" s="117" t="s">
        <v>652</v>
      </c>
      <c r="L291" s="117" t="s">
        <v>233</v>
      </c>
      <c r="M291" s="117" t="s">
        <v>95</v>
      </c>
      <c r="N291" s="117" t="s">
        <v>70</v>
      </c>
    </row>
    <row r="292" spans="1:14">
      <c r="A292" s="117">
        <v>5565674180</v>
      </c>
      <c r="B292" s="189">
        <v>36220</v>
      </c>
      <c r="C292" s="189">
        <v>44092</v>
      </c>
      <c r="D292" s="117">
        <v>0</v>
      </c>
      <c r="E292" s="117">
        <v>0</v>
      </c>
      <c r="F292" s="197">
        <v>0</v>
      </c>
      <c r="G292" s="117">
        <v>0</v>
      </c>
      <c r="H292" s="189">
        <v>43585</v>
      </c>
      <c r="I292" s="117" t="s">
        <v>653</v>
      </c>
      <c r="J292" s="117">
        <v>43931</v>
      </c>
      <c r="K292" s="117" t="s">
        <v>654</v>
      </c>
      <c r="L292" s="117" t="s">
        <v>138</v>
      </c>
      <c r="M292" s="117" t="s">
        <v>81</v>
      </c>
      <c r="N292" s="117" t="s">
        <v>67</v>
      </c>
    </row>
    <row r="293" spans="1:14">
      <c r="A293" s="117">
        <v>5591536841</v>
      </c>
      <c r="B293" s="189">
        <v>43185</v>
      </c>
      <c r="C293" s="189">
        <v>44104</v>
      </c>
      <c r="D293" s="117">
        <v>0</v>
      </c>
      <c r="G293" s="117">
        <v>0</v>
      </c>
      <c r="H293" s="189">
        <v>43465</v>
      </c>
      <c r="I293" s="117" t="s">
        <v>769</v>
      </c>
      <c r="J293" s="117">
        <v>46430</v>
      </c>
      <c r="K293" s="117" t="s">
        <v>770</v>
      </c>
      <c r="L293" s="117" t="s">
        <v>770</v>
      </c>
      <c r="M293" s="117" t="s">
        <v>95</v>
      </c>
      <c r="N293" s="117" t="s">
        <v>64</v>
      </c>
    </row>
    <row r="294" spans="1:14">
      <c r="A294" s="117">
        <v>5568829245</v>
      </c>
      <c r="B294" s="189">
        <v>40941</v>
      </c>
      <c r="C294" s="189">
        <v>44075</v>
      </c>
      <c r="D294" s="117">
        <v>0</v>
      </c>
      <c r="E294" s="117">
        <v>0</v>
      </c>
      <c r="F294" s="197">
        <v>0</v>
      </c>
      <c r="G294" s="117">
        <v>0</v>
      </c>
      <c r="H294" s="189">
        <v>43373</v>
      </c>
      <c r="I294" s="117" t="s">
        <v>655</v>
      </c>
      <c r="J294" s="117">
        <v>54332</v>
      </c>
      <c r="K294" s="117" t="s">
        <v>204</v>
      </c>
      <c r="L294" s="117" t="s">
        <v>204</v>
      </c>
      <c r="M294" s="117" t="s">
        <v>95</v>
      </c>
      <c r="N294" s="117" t="s">
        <v>161</v>
      </c>
    </row>
    <row r="295" spans="1:14">
      <c r="A295" s="117">
        <v>5565280137</v>
      </c>
      <c r="B295" s="189">
        <v>35048</v>
      </c>
      <c r="C295" s="189">
        <v>44085</v>
      </c>
      <c r="D295" s="117">
        <v>0</v>
      </c>
      <c r="E295" s="117">
        <v>5</v>
      </c>
      <c r="F295" s="197">
        <v>-1</v>
      </c>
      <c r="G295" s="117">
        <v>0</v>
      </c>
      <c r="H295" s="189">
        <v>43465</v>
      </c>
      <c r="I295" s="117" t="s">
        <v>656</v>
      </c>
      <c r="J295" s="117">
        <v>59124</v>
      </c>
      <c r="K295" s="117" t="s">
        <v>223</v>
      </c>
      <c r="L295" s="117" t="s">
        <v>223</v>
      </c>
      <c r="M295" s="117" t="s">
        <v>97</v>
      </c>
      <c r="N295" s="117" t="s">
        <v>566</v>
      </c>
    </row>
    <row r="296" spans="1:14">
      <c r="A296" s="117">
        <v>5563140739</v>
      </c>
      <c r="B296" s="189">
        <v>32122</v>
      </c>
      <c r="C296" s="189">
        <v>44084</v>
      </c>
      <c r="D296" s="117">
        <v>0</v>
      </c>
      <c r="E296" s="117">
        <v>0</v>
      </c>
      <c r="F296" s="197">
        <v>0</v>
      </c>
      <c r="G296" s="117">
        <v>0</v>
      </c>
      <c r="H296" s="189">
        <v>43830</v>
      </c>
      <c r="I296" s="117" t="s">
        <v>657</v>
      </c>
      <c r="J296" s="117">
        <v>60242</v>
      </c>
      <c r="K296" s="117" t="s">
        <v>113</v>
      </c>
      <c r="L296" s="117" t="s">
        <v>113</v>
      </c>
      <c r="M296" s="117" t="s">
        <v>97</v>
      </c>
      <c r="N296" s="117" t="s">
        <v>66</v>
      </c>
    </row>
    <row r="297" spans="1:14">
      <c r="A297" s="117">
        <v>5591322291</v>
      </c>
      <c r="B297" s="189">
        <v>43045</v>
      </c>
      <c r="C297" s="189">
        <v>44103</v>
      </c>
      <c r="D297" s="117">
        <v>0</v>
      </c>
      <c r="E297" s="117">
        <v>32</v>
      </c>
      <c r="F297" s="197">
        <v>-1</v>
      </c>
      <c r="G297" s="117">
        <v>0</v>
      </c>
      <c r="H297" s="189">
        <v>43830</v>
      </c>
      <c r="I297" s="117" t="s">
        <v>771</v>
      </c>
      <c r="J297" s="117">
        <v>60591</v>
      </c>
      <c r="K297" s="117" t="s">
        <v>113</v>
      </c>
      <c r="L297" s="117" t="s">
        <v>113</v>
      </c>
      <c r="M297" s="117" t="s">
        <v>97</v>
      </c>
      <c r="N297" s="117" t="s">
        <v>218</v>
      </c>
    </row>
    <row r="298" spans="1:14">
      <c r="A298" s="117">
        <v>5565999058</v>
      </c>
      <c r="B298" s="189">
        <v>36844</v>
      </c>
      <c r="C298" s="189">
        <v>44089</v>
      </c>
      <c r="D298" s="117">
        <v>0</v>
      </c>
      <c r="E298" s="117">
        <v>0</v>
      </c>
      <c r="F298" s="197">
        <v>0</v>
      </c>
      <c r="G298" s="117">
        <v>0</v>
      </c>
      <c r="H298" s="189">
        <v>43465</v>
      </c>
      <c r="I298" s="117" t="s">
        <v>658</v>
      </c>
      <c r="J298" s="117">
        <v>61935</v>
      </c>
      <c r="K298" s="117" t="s">
        <v>659</v>
      </c>
      <c r="L298" s="117" t="s">
        <v>659</v>
      </c>
      <c r="M298" s="117" t="s">
        <v>89</v>
      </c>
      <c r="N298" s="117" t="s">
        <v>218</v>
      </c>
    </row>
    <row r="299" spans="1:14">
      <c r="A299" s="117">
        <v>5566907894</v>
      </c>
      <c r="B299" s="189">
        <v>38677</v>
      </c>
      <c r="C299" s="189">
        <v>44096</v>
      </c>
      <c r="D299" s="117">
        <v>0</v>
      </c>
      <c r="E299" s="117">
        <v>0</v>
      </c>
      <c r="F299" s="197">
        <v>0</v>
      </c>
      <c r="G299" s="117">
        <v>0</v>
      </c>
      <c r="H299" s="189">
        <v>43465</v>
      </c>
      <c r="I299" s="117" t="s">
        <v>660</v>
      </c>
      <c r="J299" s="117">
        <v>64561</v>
      </c>
      <c r="K299" s="117" t="s">
        <v>661</v>
      </c>
      <c r="L299" s="117" t="s">
        <v>162</v>
      </c>
      <c r="M299" s="117" t="s">
        <v>89</v>
      </c>
      <c r="N299" s="117" t="s">
        <v>137</v>
      </c>
    </row>
    <row r="300" spans="1:14">
      <c r="A300" s="117">
        <v>5590992888</v>
      </c>
      <c r="B300" s="189">
        <v>42767</v>
      </c>
      <c r="C300" s="189">
        <v>44103</v>
      </c>
      <c r="D300" s="117">
        <v>0</v>
      </c>
      <c r="G300" s="117">
        <v>0</v>
      </c>
      <c r="H300" s="189">
        <v>43281</v>
      </c>
      <c r="I300" s="117" t="s">
        <v>737</v>
      </c>
      <c r="J300" s="117">
        <v>64562</v>
      </c>
      <c r="K300" s="117" t="s">
        <v>661</v>
      </c>
      <c r="L300" s="117" t="s">
        <v>162</v>
      </c>
      <c r="M300" s="117" t="s">
        <v>89</v>
      </c>
      <c r="N300" s="117" t="s">
        <v>738</v>
      </c>
    </row>
    <row r="301" spans="1:14">
      <c r="A301" s="117">
        <v>5568524614</v>
      </c>
      <c r="B301" s="189">
        <v>40674</v>
      </c>
      <c r="C301" s="189">
        <v>44096</v>
      </c>
      <c r="D301" s="117">
        <v>0</v>
      </c>
      <c r="E301" s="117">
        <v>0</v>
      </c>
      <c r="F301" s="197">
        <v>0</v>
      </c>
      <c r="G301" s="117">
        <v>0</v>
      </c>
      <c r="H301" s="189">
        <v>43100</v>
      </c>
      <c r="I301" s="117" t="s">
        <v>662</v>
      </c>
      <c r="J301" s="117">
        <v>70142</v>
      </c>
      <c r="K301" s="117" t="s">
        <v>96</v>
      </c>
      <c r="L301" s="117" t="s">
        <v>96</v>
      </c>
      <c r="M301" s="117" t="s">
        <v>96</v>
      </c>
      <c r="N301" s="117" t="s">
        <v>217</v>
      </c>
    </row>
    <row r="302" spans="1:14">
      <c r="A302" s="117">
        <v>5591359178</v>
      </c>
      <c r="B302" s="189">
        <v>43068</v>
      </c>
      <c r="C302" s="189">
        <v>44081</v>
      </c>
      <c r="D302" s="117">
        <v>0</v>
      </c>
      <c r="E302" s="117">
        <v>0</v>
      </c>
      <c r="F302" s="197">
        <v>0</v>
      </c>
      <c r="G302" s="117">
        <v>0</v>
      </c>
      <c r="H302" s="189">
        <v>43830</v>
      </c>
      <c r="I302" s="117" t="s">
        <v>663</v>
      </c>
      <c r="J302" s="117">
        <v>73422</v>
      </c>
      <c r="K302" s="117" t="s">
        <v>203</v>
      </c>
      <c r="L302" s="117" t="s">
        <v>203</v>
      </c>
      <c r="M302" s="117" t="s">
        <v>94</v>
      </c>
      <c r="N302" s="117" t="s">
        <v>67</v>
      </c>
    </row>
    <row r="303" spans="1:14">
      <c r="A303" s="117">
        <v>5569739674</v>
      </c>
      <c r="B303" s="189">
        <v>41800</v>
      </c>
      <c r="C303" s="189">
        <v>44083</v>
      </c>
      <c r="D303" s="117">
        <v>0</v>
      </c>
      <c r="E303" s="117">
        <v>4</v>
      </c>
      <c r="F303" s="197">
        <v>-1</v>
      </c>
      <c r="G303" s="117">
        <v>0</v>
      </c>
      <c r="H303" s="189">
        <v>43465</v>
      </c>
      <c r="I303" s="117" t="s">
        <v>664</v>
      </c>
      <c r="J303" s="117">
        <v>74793</v>
      </c>
      <c r="K303" s="117" t="s">
        <v>665</v>
      </c>
      <c r="L303" s="117" t="s">
        <v>90</v>
      </c>
      <c r="M303" s="117" t="s">
        <v>90</v>
      </c>
      <c r="N303" s="117" t="s">
        <v>65</v>
      </c>
    </row>
    <row r="304" spans="1:14">
      <c r="A304" s="117">
        <v>5568599806</v>
      </c>
      <c r="B304" s="189">
        <v>40749</v>
      </c>
      <c r="C304" s="189">
        <v>44082</v>
      </c>
      <c r="D304" s="117">
        <v>0</v>
      </c>
      <c r="E304" s="117">
        <v>0</v>
      </c>
      <c r="F304" s="197">
        <v>0</v>
      </c>
      <c r="G304" s="117">
        <v>0</v>
      </c>
      <c r="H304" s="189">
        <v>43465</v>
      </c>
      <c r="I304" s="117" t="s">
        <v>666</v>
      </c>
      <c r="J304" s="117">
        <v>75320</v>
      </c>
      <c r="K304" s="117" t="s">
        <v>90</v>
      </c>
      <c r="L304" s="117" t="s">
        <v>90</v>
      </c>
      <c r="M304" s="117" t="s">
        <v>90</v>
      </c>
      <c r="N304" s="117" t="s">
        <v>67</v>
      </c>
    </row>
    <row r="305" spans="1:14">
      <c r="A305" s="117">
        <v>5569093429</v>
      </c>
      <c r="B305" s="189">
        <v>41219</v>
      </c>
      <c r="C305" s="189">
        <v>44092</v>
      </c>
      <c r="D305" s="117">
        <v>0</v>
      </c>
      <c r="E305" s="117">
        <v>57</v>
      </c>
      <c r="F305" s="197">
        <v>-1</v>
      </c>
      <c r="G305" s="117">
        <v>0</v>
      </c>
      <c r="H305" s="189">
        <v>43220</v>
      </c>
      <c r="I305" s="117" t="s">
        <v>667</v>
      </c>
      <c r="J305" s="117">
        <v>77461</v>
      </c>
      <c r="K305" s="117" t="s">
        <v>188</v>
      </c>
      <c r="L305" s="117" t="s">
        <v>188</v>
      </c>
      <c r="M305" s="117" t="s">
        <v>79</v>
      </c>
      <c r="N305" s="117" t="s">
        <v>66</v>
      </c>
    </row>
    <row r="306" spans="1:14">
      <c r="A306" s="117">
        <v>5568634082</v>
      </c>
      <c r="B306" s="189">
        <v>40791</v>
      </c>
      <c r="C306" s="189">
        <v>44088</v>
      </c>
      <c r="D306" s="117">
        <v>0</v>
      </c>
      <c r="E306" s="117">
        <v>732</v>
      </c>
      <c r="F306" s="197">
        <v>-1</v>
      </c>
      <c r="G306" s="117">
        <v>0</v>
      </c>
      <c r="H306" s="189">
        <v>42004</v>
      </c>
      <c r="I306" s="117" t="s">
        <v>668</v>
      </c>
      <c r="J306" s="117">
        <v>79113</v>
      </c>
      <c r="K306" s="117" t="s">
        <v>150</v>
      </c>
      <c r="L306" s="117" t="s">
        <v>150</v>
      </c>
      <c r="M306" s="117" t="s">
        <v>79</v>
      </c>
      <c r="N306" s="117" t="s">
        <v>66</v>
      </c>
    </row>
    <row r="307" spans="1:14">
      <c r="A307" s="117">
        <v>5569378648</v>
      </c>
      <c r="B307" s="189">
        <v>41474</v>
      </c>
      <c r="C307" s="189">
        <v>44084</v>
      </c>
      <c r="D307" s="117">
        <v>-13</v>
      </c>
      <c r="E307" s="117">
        <v>95</v>
      </c>
      <c r="F307" s="197">
        <v>-1.1399999999999999</v>
      </c>
      <c r="G307" s="117">
        <v>0</v>
      </c>
      <c r="H307" s="189">
        <v>43524</v>
      </c>
      <c r="I307" s="117" t="s">
        <v>672</v>
      </c>
      <c r="J307" s="117">
        <v>70369</v>
      </c>
      <c r="K307" s="117" t="s">
        <v>96</v>
      </c>
      <c r="L307" s="117" t="s">
        <v>96</v>
      </c>
      <c r="M307" s="117" t="s">
        <v>96</v>
      </c>
      <c r="N307" s="117" t="s">
        <v>673</v>
      </c>
    </row>
    <row r="308" spans="1:14">
      <c r="A308" s="117">
        <v>5569772899</v>
      </c>
      <c r="B308" s="189">
        <v>41830</v>
      </c>
      <c r="C308" s="189">
        <v>44077</v>
      </c>
      <c r="D308" s="117">
        <v>-19</v>
      </c>
      <c r="E308" s="117">
        <v>0</v>
      </c>
      <c r="F308" s="197">
        <v>1</v>
      </c>
      <c r="G308" s="117">
        <v>0</v>
      </c>
      <c r="H308" s="189">
        <v>43708</v>
      </c>
      <c r="I308" s="117" t="s">
        <v>674</v>
      </c>
      <c r="J308" s="117">
        <v>68394</v>
      </c>
      <c r="K308" s="117" t="s">
        <v>675</v>
      </c>
      <c r="L308" s="117" t="s">
        <v>224</v>
      </c>
      <c r="M308" s="117" t="s">
        <v>91</v>
      </c>
      <c r="N308" s="117" t="s">
        <v>582</v>
      </c>
    </row>
    <row r="309" spans="1:14">
      <c r="A309" s="208">
        <v>5591672059</v>
      </c>
      <c r="B309" s="209">
        <v>43314</v>
      </c>
      <c r="C309" s="209">
        <v>44083</v>
      </c>
      <c r="D309" s="208"/>
      <c r="E309" s="208"/>
      <c r="F309" s="210"/>
      <c r="G309" s="208"/>
      <c r="H309" s="209"/>
      <c r="I309" s="208" t="s">
        <v>245</v>
      </c>
      <c r="J309" s="208">
        <v>10261</v>
      </c>
      <c r="K309" s="208" t="s">
        <v>88</v>
      </c>
      <c r="L309" s="208" t="s">
        <v>88</v>
      </c>
      <c r="M309" s="208" t="s">
        <v>88</v>
      </c>
      <c r="N309" s="208" t="s">
        <v>67</v>
      </c>
    </row>
    <row r="310" spans="1:14">
      <c r="A310" s="208">
        <v>5592220437</v>
      </c>
      <c r="B310" s="209">
        <v>43749</v>
      </c>
      <c r="C310" s="209">
        <v>44092</v>
      </c>
      <c r="D310" s="208"/>
      <c r="E310" s="208"/>
      <c r="F310" s="210"/>
      <c r="G310" s="208"/>
      <c r="H310" s="209"/>
      <c r="I310" s="208" t="s">
        <v>246</v>
      </c>
      <c r="J310" s="208">
        <v>93131</v>
      </c>
      <c r="K310" s="208" t="s">
        <v>124</v>
      </c>
      <c r="L310" s="208" t="s">
        <v>124</v>
      </c>
      <c r="M310" s="208" t="s">
        <v>92</v>
      </c>
      <c r="N310" s="208" t="s">
        <v>182</v>
      </c>
    </row>
    <row r="311" spans="1:14">
      <c r="A311" s="208">
        <v>5591264006</v>
      </c>
      <c r="B311" s="209">
        <v>43003</v>
      </c>
      <c r="C311" s="209">
        <v>44098</v>
      </c>
      <c r="D311" s="208"/>
      <c r="E311" s="208"/>
      <c r="F311" s="210"/>
      <c r="G311" s="208"/>
      <c r="H311" s="209"/>
      <c r="I311" s="208" t="s">
        <v>247</v>
      </c>
      <c r="J311" s="208">
        <v>10398</v>
      </c>
      <c r="K311" s="208" t="s">
        <v>88</v>
      </c>
      <c r="L311" s="208" t="s">
        <v>88</v>
      </c>
      <c r="M311" s="208" t="s">
        <v>88</v>
      </c>
      <c r="N311" s="208" t="s">
        <v>248</v>
      </c>
    </row>
    <row r="312" spans="1:14">
      <c r="A312" s="208">
        <v>5591182992</v>
      </c>
      <c r="B312" s="209">
        <v>42921</v>
      </c>
      <c r="C312" s="209">
        <v>44078</v>
      </c>
      <c r="D312" s="208"/>
      <c r="E312" s="208"/>
      <c r="F312" s="210"/>
      <c r="G312" s="208"/>
      <c r="H312" s="209"/>
      <c r="I312" s="208" t="s">
        <v>249</v>
      </c>
      <c r="J312" s="208">
        <v>11122</v>
      </c>
      <c r="K312" s="208" t="s">
        <v>88</v>
      </c>
      <c r="L312" s="208" t="s">
        <v>88</v>
      </c>
      <c r="M312" s="208" t="s">
        <v>88</v>
      </c>
      <c r="N312" s="208" t="s">
        <v>67</v>
      </c>
    </row>
    <row r="313" spans="1:14">
      <c r="A313" s="208">
        <v>5591908149</v>
      </c>
      <c r="B313" s="209">
        <v>43476</v>
      </c>
      <c r="C313" s="209">
        <v>44096</v>
      </c>
      <c r="D313" s="208"/>
      <c r="E313" s="208"/>
      <c r="F313" s="210"/>
      <c r="G313" s="208"/>
      <c r="H313" s="209"/>
      <c r="I313" s="208" t="s">
        <v>250</v>
      </c>
      <c r="J313" s="208">
        <v>11160</v>
      </c>
      <c r="K313" s="208" t="s">
        <v>88</v>
      </c>
      <c r="L313" s="208" t="s">
        <v>88</v>
      </c>
      <c r="M313" s="208" t="s">
        <v>88</v>
      </c>
      <c r="N313" s="208" t="s">
        <v>67</v>
      </c>
    </row>
    <row r="314" spans="1:14">
      <c r="A314" s="208">
        <v>5592113038</v>
      </c>
      <c r="B314" s="209">
        <v>43648</v>
      </c>
      <c r="C314" s="209">
        <v>44082</v>
      </c>
      <c r="D314" s="208"/>
      <c r="E314" s="208"/>
      <c r="F314" s="210"/>
      <c r="G314" s="208"/>
      <c r="H314" s="209"/>
      <c r="I314" s="208" t="s">
        <v>251</v>
      </c>
      <c r="J314" s="208">
        <v>11234</v>
      </c>
      <c r="K314" s="208" t="s">
        <v>88</v>
      </c>
      <c r="L314" s="208" t="s">
        <v>88</v>
      </c>
      <c r="M314" s="208" t="s">
        <v>88</v>
      </c>
      <c r="N314" s="208" t="s">
        <v>64</v>
      </c>
    </row>
    <row r="315" spans="1:14">
      <c r="A315" s="208">
        <v>5591557029</v>
      </c>
      <c r="B315" s="209">
        <v>43203</v>
      </c>
      <c r="C315" s="209">
        <v>44084</v>
      </c>
      <c r="D315" s="208"/>
      <c r="E315" s="208"/>
      <c r="F315" s="210"/>
      <c r="G315" s="208"/>
      <c r="H315" s="209"/>
      <c r="I315" s="208" t="s">
        <v>252</v>
      </c>
      <c r="J315" s="208">
        <v>11420</v>
      </c>
      <c r="K315" s="208" t="s">
        <v>88</v>
      </c>
      <c r="L315" s="208" t="s">
        <v>88</v>
      </c>
      <c r="M315" s="208" t="s">
        <v>88</v>
      </c>
      <c r="N315" s="208" t="s">
        <v>64</v>
      </c>
    </row>
    <row r="316" spans="1:14">
      <c r="A316" s="208">
        <v>5591757819</v>
      </c>
      <c r="B316" s="209">
        <v>43391</v>
      </c>
      <c r="C316" s="209">
        <v>44104</v>
      </c>
      <c r="D316" s="208"/>
      <c r="E316" s="208"/>
      <c r="F316" s="210"/>
      <c r="G316" s="208"/>
      <c r="H316" s="209"/>
      <c r="I316" s="208" t="s">
        <v>743</v>
      </c>
      <c r="J316" s="208">
        <v>11543</v>
      </c>
      <c r="K316" s="208" t="s">
        <v>88</v>
      </c>
      <c r="L316" s="208" t="s">
        <v>88</v>
      </c>
      <c r="M316" s="208" t="s">
        <v>88</v>
      </c>
      <c r="N316" s="208" t="s">
        <v>423</v>
      </c>
    </row>
    <row r="317" spans="1:14">
      <c r="A317" s="208">
        <v>5591987994</v>
      </c>
      <c r="B317" s="209">
        <v>43538</v>
      </c>
      <c r="C317" s="209">
        <v>44089</v>
      </c>
      <c r="D317" s="208"/>
      <c r="E317" s="208"/>
      <c r="F317" s="210"/>
      <c r="G317" s="208"/>
      <c r="H317" s="209"/>
      <c r="I317" s="208" t="s">
        <v>253</v>
      </c>
      <c r="J317" s="208">
        <v>12341</v>
      </c>
      <c r="K317" s="208" t="s">
        <v>166</v>
      </c>
      <c r="L317" s="208" t="s">
        <v>88</v>
      </c>
      <c r="M317" s="208" t="s">
        <v>88</v>
      </c>
      <c r="N317" s="208" t="s">
        <v>117</v>
      </c>
    </row>
    <row r="318" spans="1:14">
      <c r="A318" s="208">
        <v>5591213409</v>
      </c>
      <c r="B318" s="209">
        <v>42957</v>
      </c>
      <c r="C318" s="209">
        <v>44099</v>
      </c>
      <c r="D318" s="208"/>
      <c r="E318" s="208"/>
      <c r="F318" s="210"/>
      <c r="G318" s="208"/>
      <c r="H318" s="209"/>
      <c r="I318" s="208" t="s">
        <v>680</v>
      </c>
      <c r="J318" s="208">
        <v>12641</v>
      </c>
      <c r="K318" s="208" t="s">
        <v>169</v>
      </c>
      <c r="L318" s="208" t="s">
        <v>88</v>
      </c>
      <c r="M318" s="208" t="s">
        <v>88</v>
      </c>
      <c r="N318" s="208" t="s">
        <v>65</v>
      </c>
    </row>
    <row r="319" spans="1:14">
      <c r="A319" s="117">
        <v>5592023914</v>
      </c>
      <c r="B319" s="189">
        <v>43567</v>
      </c>
      <c r="C319" s="189">
        <v>44097</v>
      </c>
      <c r="F319" s="197"/>
      <c r="H319" s="189"/>
      <c r="I319" s="117" t="s">
        <v>254</v>
      </c>
      <c r="J319" s="117">
        <v>12939</v>
      </c>
      <c r="K319" s="117" t="s">
        <v>169</v>
      </c>
      <c r="L319" s="117" t="s">
        <v>88</v>
      </c>
      <c r="M319" s="117" t="s">
        <v>88</v>
      </c>
      <c r="N319" s="117" t="s">
        <v>255</v>
      </c>
    </row>
    <row r="320" spans="1:14">
      <c r="A320" s="117">
        <v>5591927552</v>
      </c>
      <c r="B320" s="189">
        <v>43493</v>
      </c>
      <c r="C320" s="189">
        <v>44076</v>
      </c>
      <c r="F320" s="197"/>
      <c r="H320" s="189"/>
      <c r="I320" s="117" t="s">
        <v>256</v>
      </c>
      <c r="J320" s="117">
        <v>13668</v>
      </c>
      <c r="K320" s="117" t="s">
        <v>257</v>
      </c>
      <c r="L320" s="117" t="s">
        <v>128</v>
      </c>
      <c r="M320" s="117" t="s">
        <v>88</v>
      </c>
      <c r="N320" s="117" t="s">
        <v>69</v>
      </c>
    </row>
    <row r="321" spans="1:14">
      <c r="A321" s="117">
        <v>5591855993</v>
      </c>
      <c r="B321" s="189">
        <v>43447</v>
      </c>
      <c r="C321" s="189">
        <v>44077</v>
      </c>
      <c r="F321" s="197"/>
      <c r="H321" s="189"/>
      <c r="I321" s="117" t="s">
        <v>258</v>
      </c>
      <c r="J321" s="117">
        <v>13765</v>
      </c>
      <c r="K321" s="117" t="s">
        <v>208</v>
      </c>
      <c r="L321" s="117" t="s">
        <v>128</v>
      </c>
      <c r="M321" s="117" t="s">
        <v>88</v>
      </c>
      <c r="N321" s="117" t="s">
        <v>70</v>
      </c>
    </row>
    <row r="322" spans="1:14">
      <c r="A322" s="117">
        <v>5591841175</v>
      </c>
      <c r="B322" s="189">
        <v>43440</v>
      </c>
      <c r="C322" s="189">
        <v>44103</v>
      </c>
      <c r="F322" s="197"/>
      <c r="H322" s="189"/>
      <c r="I322" s="117" t="s">
        <v>744</v>
      </c>
      <c r="J322" s="117">
        <v>15392</v>
      </c>
      <c r="K322" s="117" t="s">
        <v>745</v>
      </c>
      <c r="L322" s="117" t="s">
        <v>147</v>
      </c>
      <c r="M322" s="117" t="s">
        <v>88</v>
      </c>
      <c r="N322" s="117" t="s">
        <v>746</v>
      </c>
    </row>
    <row r="323" spans="1:14">
      <c r="A323" s="117">
        <v>5591694129</v>
      </c>
      <c r="B323" s="189">
        <v>43340</v>
      </c>
      <c r="C323" s="189">
        <v>44091</v>
      </c>
      <c r="F323" s="197"/>
      <c r="H323" s="189"/>
      <c r="I323" s="117" t="s">
        <v>259</v>
      </c>
      <c r="J323" s="117">
        <v>16274</v>
      </c>
      <c r="K323" s="117" t="s">
        <v>163</v>
      </c>
      <c r="L323" s="117" t="s">
        <v>88</v>
      </c>
      <c r="M323" s="117" t="s">
        <v>88</v>
      </c>
      <c r="N323" s="117" t="s">
        <v>260</v>
      </c>
    </row>
    <row r="324" spans="1:14">
      <c r="A324" s="117">
        <v>5591854228</v>
      </c>
      <c r="B324" s="189">
        <v>43446</v>
      </c>
      <c r="C324" s="189">
        <v>44083</v>
      </c>
      <c r="F324" s="197"/>
      <c r="H324" s="189"/>
      <c r="I324" s="117" t="s">
        <v>261</v>
      </c>
      <c r="J324" s="117">
        <v>16836</v>
      </c>
      <c r="K324" s="117" t="s">
        <v>159</v>
      </c>
      <c r="L324" s="117" t="s">
        <v>88</v>
      </c>
      <c r="M324" s="117" t="s">
        <v>88</v>
      </c>
      <c r="N324" s="117" t="s">
        <v>67</v>
      </c>
    </row>
    <row r="325" spans="1:14">
      <c r="A325" s="117">
        <v>5591521835</v>
      </c>
      <c r="B325" s="189">
        <v>43171</v>
      </c>
      <c r="C325" s="189">
        <v>44076</v>
      </c>
      <c r="F325" s="197"/>
      <c r="H325" s="189"/>
      <c r="I325" s="117" t="s">
        <v>262</v>
      </c>
      <c r="J325" s="117">
        <v>17145</v>
      </c>
      <c r="K325" s="117" t="s">
        <v>130</v>
      </c>
      <c r="L325" s="117" t="s">
        <v>130</v>
      </c>
      <c r="M325" s="117" t="s">
        <v>88</v>
      </c>
      <c r="N325" s="117" t="s">
        <v>69</v>
      </c>
    </row>
    <row r="326" spans="1:14">
      <c r="A326" s="117">
        <v>5592097868</v>
      </c>
      <c r="B326" s="189">
        <v>43636</v>
      </c>
      <c r="C326" s="189">
        <v>44096</v>
      </c>
      <c r="F326" s="197"/>
      <c r="H326" s="189"/>
      <c r="I326" s="117" t="s">
        <v>263</v>
      </c>
      <c r="J326" s="117">
        <v>17757</v>
      </c>
      <c r="K326" s="117" t="s">
        <v>160</v>
      </c>
      <c r="L326" s="117" t="s">
        <v>160</v>
      </c>
      <c r="M326" s="117" t="s">
        <v>88</v>
      </c>
      <c r="N326" s="117" t="s">
        <v>167</v>
      </c>
    </row>
    <row r="327" spans="1:14">
      <c r="A327" s="117">
        <v>5591322572</v>
      </c>
      <c r="B327" s="189">
        <v>43045</v>
      </c>
      <c r="C327" s="189">
        <v>44090</v>
      </c>
      <c r="F327" s="197"/>
      <c r="H327" s="189"/>
      <c r="I327" s="117" t="s">
        <v>264</v>
      </c>
      <c r="J327" s="117">
        <v>21142</v>
      </c>
      <c r="K327" s="117" t="s">
        <v>131</v>
      </c>
      <c r="L327" s="117" t="s">
        <v>131</v>
      </c>
      <c r="M327" s="117" t="s">
        <v>87</v>
      </c>
      <c r="N327" s="117" t="s">
        <v>156</v>
      </c>
    </row>
    <row r="328" spans="1:14">
      <c r="A328" s="117">
        <v>5592551278</v>
      </c>
      <c r="B328" s="189">
        <v>43959</v>
      </c>
      <c r="C328" s="189">
        <v>44084</v>
      </c>
      <c r="F328" s="197"/>
      <c r="H328" s="189"/>
      <c r="I328" s="117" t="s">
        <v>265</v>
      </c>
      <c r="J328" s="117">
        <v>22226</v>
      </c>
      <c r="K328" s="117" t="s">
        <v>164</v>
      </c>
      <c r="L328" s="117" t="s">
        <v>164</v>
      </c>
      <c r="M328" s="117" t="s">
        <v>87</v>
      </c>
      <c r="N328" s="117" t="s">
        <v>266</v>
      </c>
    </row>
    <row r="329" spans="1:14">
      <c r="A329" s="117">
        <v>5591708580</v>
      </c>
      <c r="B329" s="189">
        <v>43353</v>
      </c>
      <c r="C329" s="189">
        <v>44099</v>
      </c>
      <c r="F329" s="197"/>
      <c r="H329" s="189"/>
      <c r="I329" s="117" t="s">
        <v>681</v>
      </c>
      <c r="J329" s="117">
        <v>23134</v>
      </c>
      <c r="K329" s="117" t="s">
        <v>682</v>
      </c>
      <c r="L329" s="117" t="s">
        <v>682</v>
      </c>
      <c r="M329" s="117" t="s">
        <v>87</v>
      </c>
      <c r="N329" s="117" t="s">
        <v>423</v>
      </c>
    </row>
    <row r="330" spans="1:14">
      <c r="A330" s="117">
        <v>5592136732</v>
      </c>
      <c r="B330" s="189">
        <v>43678</v>
      </c>
      <c r="C330" s="189">
        <v>44088</v>
      </c>
      <c r="F330" s="197"/>
      <c r="H330" s="189"/>
      <c r="I330" s="117" t="s">
        <v>267</v>
      </c>
      <c r="J330" s="117">
        <v>25245</v>
      </c>
      <c r="K330" s="117" t="s">
        <v>133</v>
      </c>
      <c r="L330" s="117" t="s">
        <v>133</v>
      </c>
      <c r="M330" s="117" t="s">
        <v>87</v>
      </c>
      <c r="N330" s="117" t="s">
        <v>174</v>
      </c>
    </row>
    <row r="331" spans="1:14">
      <c r="A331" s="117">
        <v>5592177710</v>
      </c>
      <c r="B331" s="189">
        <v>43717</v>
      </c>
      <c r="C331" s="189">
        <v>44082</v>
      </c>
      <c r="F331" s="197"/>
      <c r="H331" s="189"/>
      <c r="I331" s="117" t="s">
        <v>268</v>
      </c>
      <c r="J331" s="117">
        <v>28431</v>
      </c>
      <c r="K331" s="117" t="s">
        <v>199</v>
      </c>
      <c r="L331" s="117" t="s">
        <v>199</v>
      </c>
      <c r="M331" s="117" t="s">
        <v>87</v>
      </c>
      <c r="N331" s="117" t="s">
        <v>132</v>
      </c>
    </row>
    <row r="332" spans="1:14">
      <c r="A332" s="117">
        <v>5592016322</v>
      </c>
      <c r="B332" s="189">
        <v>43563</v>
      </c>
      <c r="C332" s="189">
        <v>44096</v>
      </c>
      <c r="F332" s="197"/>
      <c r="H332" s="189"/>
      <c r="I332" s="117" t="s">
        <v>269</v>
      </c>
      <c r="J332" s="117">
        <v>29159</v>
      </c>
      <c r="K332" s="117" t="s">
        <v>134</v>
      </c>
      <c r="L332" s="117" t="s">
        <v>134</v>
      </c>
      <c r="M332" s="117" t="s">
        <v>87</v>
      </c>
      <c r="N332" s="117" t="s">
        <v>117</v>
      </c>
    </row>
    <row r="333" spans="1:14">
      <c r="A333" s="117">
        <v>5592422199</v>
      </c>
      <c r="B333" s="189">
        <v>43874</v>
      </c>
      <c r="C333" s="189">
        <v>44099</v>
      </c>
      <c r="F333" s="197"/>
      <c r="H333" s="189"/>
      <c r="I333" s="117" t="s">
        <v>270</v>
      </c>
      <c r="J333" s="117">
        <v>29177</v>
      </c>
      <c r="K333" s="117" t="s">
        <v>271</v>
      </c>
      <c r="L333" s="117" t="s">
        <v>134</v>
      </c>
      <c r="M333" s="117" t="s">
        <v>87</v>
      </c>
      <c r="N333" s="117" t="s">
        <v>137</v>
      </c>
    </row>
    <row r="334" spans="1:14">
      <c r="A334" s="117">
        <v>5591681522</v>
      </c>
      <c r="B334" s="189">
        <v>43327</v>
      </c>
      <c r="C334" s="189">
        <v>44076</v>
      </c>
      <c r="F334" s="197"/>
      <c r="H334" s="189"/>
      <c r="I334" s="117" t="s">
        <v>272</v>
      </c>
      <c r="J334" s="117">
        <v>37045</v>
      </c>
      <c r="K334" s="117" t="s">
        <v>273</v>
      </c>
      <c r="L334" s="117" t="s">
        <v>274</v>
      </c>
      <c r="M334" s="117" t="s">
        <v>78</v>
      </c>
      <c r="N334" s="117" t="s">
        <v>117</v>
      </c>
    </row>
    <row r="335" spans="1:14">
      <c r="A335" s="117">
        <v>5591263966</v>
      </c>
      <c r="B335" s="189">
        <v>43003</v>
      </c>
      <c r="C335" s="189">
        <v>44103</v>
      </c>
      <c r="F335" s="197"/>
      <c r="H335" s="189"/>
      <c r="I335" s="117" t="s">
        <v>747</v>
      </c>
      <c r="J335" s="117">
        <v>37134</v>
      </c>
      <c r="K335" s="117" t="s">
        <v>274</v>
      </c>
      <c r="L335" s="117" t="s">
        <v>274</v>
      </c>
      <c r="M335" s="117" t="s">
        <v>78</v>
      </c>
      <c r="N335" s="117" t="s">
        <v>66</v>
      </c>
    </row>
    <row r="336" spans="1:14">
      <c r="A336" s="117">
        <v>5591332506</v>
      </c>
      <c r="B336" s="189">
        <v>43049</v>
      </c>
      <c r="C336" s="189">
        <v>44088</v>
      </c>
      <c r="F336" s="197"/>
      <c r="H336" s="189"/>
      <c r="I336" s="117" t="s">
        <v>275</v>
      </c>
      <c r="J336" s="117">
        <v>39121</v>
      </c>
      <c r="K336" s="117" t="s">
        <v>84</v>
      </c>
      <c r="L336" s="117" t="s">
        <v>84</v>
      </c>
      <c r="M336" s="117" t="s">
        <v>84</v>
      </c>
      <c r="N336" s="117" t="s">
        <v>118</v>
      </c>
    </row>
    <row r="337" spans="1:14">
      <c r="A337" s="117">
        <v>5591350235</v>
      </c>
      <c r="B337" s="189">
        <v>43062</v>
      </c>
      <c r="C337" s="189">
        <v>44103</v>
      </c>
      <c r="F337" s="197"/>
      <c r="H337" s="189"/>
      <c r="I337" s="117" t="s">
        <v>683</v>
      </c>
      <c r="J337" s="117">
        <v>40312</v>
      </c>
      <c r="K337" s="117" t="s">
        <v>136</v>
      </c>
      <c r="L337" s="117" t="s">
        <v>136</v>
      </c>
      <c r="M337" s="117" t="s">
        <v>95</v>
      </c>
      <c r="N337" s="117" t="s">
        <v>67</v>
      </c>
    </row>
    <row r="338" spans="1:14">
      <c r="A338" s="117">
        <v>5591543920</v>
      </c>
      <c r="B338" s="189">
        <v>43193</v>
      </c>
      <c r="C338" s="189">
        <v>44078</v>
      </c>
      <c r="F338" s="197"/>
      <c r="H338" s="189"/>
      <c r="I338" s="117" t="s">
        <v>276</v>
      </c>
      <c r="J338" s="117">
        <v>40439</v>
      </c>
      <c r="K338" s="117" t="s">
        <v>136</v>
      </c>
      <c r="L338" s="117" t="s">
        <v>136</v>
      </c>
      <c r="M338" s="117" t="s">
        <v>95</v>
      </c>
      <c r="N338" s="117" t="s">
        <v>277</v>
      </c>
    </row>
    <row r="339" spans="1:14">
      <c r="A339" s="117">
        <v>5591800650</v>
      </c>
      <c r="B339" s="189">
        <v>43419</v>
      </c>
      <c r="C339" s="189">
        <v>44088</v>
      </c>
      <c r="F339" s="197"/>
      <c r="H339" s="189"/>
      <c r="I339" s="117" t="s">
        <v>278</v>
      </c>
      <c r="J339" s="117">
        <v>42655</v>
      </c>
      <c r="K339" s="117" t="s">
        <v>171</v>
      </c>
      <c r="L339" s="117" t="s">
        <v>136</v>
      </c>
      <c r="M339" s="117" t="s">
        <v>95</v>
      </c>
      <c r="N339" s="117" t="s">
        <v>69</v>
      </c>
    </row>
    <row r="340" spans="1:14">
      <c r="A340" s="117">
        <v>5591718456</v>
      </c>
      <c r="B340" s="189">
        <v>43360</v>
      </c>
      <c r="C340" s="189">
        <v>44084</v>
      </c>
      <c r="F340" s="197"/>
      <c r="H340" s="189"/>
      <c r="I340" s="117" t="s">
        <v>279</v>
      </c>
      <c r="J340" s="117">
        <v>43430</v>
      </c>
      <c r="K340" s="117" t="s">
        <v>138</v>
      </c>
      <c r="L340" s="117" t="s">
        <v>138</v>
      </c>
      <c r="M340" s="117" t="s">
        <v>81</v>
      </c>
      <c r="N340" s="117" t="s">
        <v>151</v>
      </c>
    </row>
    <row r="341" spans="1:14">
      <c r="A341" s="117">
        <v>5591859813</v>
      </c>
      <c r="B341" s="189">
        <v>43448</v>
      </c>
      <c r="C341" s="189">
        <v>44089</v>
      </c>
      <c r="F341" s="197"/>
      <c r="H341" s="189"/>
      <c r="I341" s="117" t="s">
        <v>280</v>
      </c>
      <c r="J341" s="117">
        <v>44431</v>
      </c>
      <c r="K341" s="117" t="s">
        <v>205</v>
      </c>
      <c r="L341" s="117" t="s">
        <v>205</v>
      </c>
      <c r="M341" s="117" t="s">
        <v>95</v>
      </c>
      <c r="N341" s="117" t="s">
        <v>248</v>
      </c>
    </row>
    <row r="342" spans="1:14">
      <c r="A342" s="117">
        <v>5591217582</v>
      </c>
      <c r="B342" s="189">
        <v>42963</v>
      </c>
      <c r="C342" s="189">
        <v>44092</v>
      </c>
      <c r="F342" s="197"/>
      <c r="H342" s="189"/>
      <c r="I342" s="117" t="s">
        <v>281</v>
      </c>
      <c r="J342" s="117">
        <v>44734</v>
      </c>
      <c r="K342" s="117" t="s">
        <v>282</v>
      </c>
      <c r="L342" s="117" t="s">
        <v>282</v>
      </c>
      <c r="M342" s="117" t="s">
        <v>95</v>
      </c>
      <c r="N342" s="117" t="s">
        <v>119</v>
      </c>
    </row>
    <row r="343" spans="1:14">
      <c r="A343" s="117">
        <v>5591966345</v>
      </c>
      <c r="B343" s="189">
        <v>43523</v>
      </c>
      <c r="C343" s="189">
        <v>44081</v>
      </c>
      <c r="F343" s="197"/>
      <c r="H343" s="189"/>
      <c r="I343" s="117" t="s">
        <v>283</v>
      </c>
      <c r="J343" s="117">
        <v>46233</v>
      </c>
      <c r="K343" s="117" t="s">
        <v>284</v>
      </c>
      <c r="L343" s="117" t="s">
        <v>284</v>
      </c>
      <c r="M343" s="117" t="s">
        <v>95</v>
      </c>
      <c r="N343" s="117" t="s">
        <v>118</v>
      </c>
    </row>
    <row r="344" spans="1:14">
      <c r="A344" s="117">
        <v>5591403208</v>
      </c>
      <c r="B344" s="189">
        <v>43087</v>
      </c>
      <c r="C344" s="189">
        <v>44083</v>
      </c>
      <c r="F344" s="197"/>
      <c r="H344" s="189"/>
      <c r="I344" s="117" t="s">
        <v>285</v>
      </c>
      <c r="J344" s="117">
        <v>50475</v>
      </c>
      <c r="K344" s="117" t="s">
        <v>110</v>
      </c>
      <c r="L344" s="117" t="s">
        <v>110</v>
      </c>
      <c r="M344" s="117" t="s">
        <v>95</v>
      </c>
      <c r="N344" s="117" t="s">
        <v>148</v>
      </c>
    </row>
    <row r="345" spans="1:14">
      <c r="A345" s="117">
        <v>5592155252</v>
      </c>
      <c r="B345" s="189">
        <v>43698</v>
      </c>
      <c r="C345" s="189">
        <v>44082</v>
      </c>
      <c r="F345" s="197"/>
      <c r="H345" s="189"/>
      <c r="I345" s="117" t="s">
        <v>286</v>
      </c>
      <c r="J345" s="117">
        <v>51632</v>
      </c>
      <c r="K345" s="117" t="s">
        <v>287</v>
      </c>
      <c r="L345" s="117" t="s">
        <v>110</v>
      </c>
      <c r="M345" s="117" t="s">
        <v>95</v>
      </c>
      <c r="N345" s="117" t="s">
        <v>65</v>
      </c>
    </row>
    <row r="346" spans="1:14">
      <c r="A346" s="117">
        <v>5592126964</v>
      </c>
      <c r="B346" s="189">
        <v>43663</v>
      </c>
      <c r="C346" s="189">
        <v>44088</v>
      </c>
      <c r="F346" s="197"/>
      <c r="H346" s="189"/>
      <c r="I346" s="117" t="s">
        <v>288</v>
      </c>
      <c r="J346" s="117">
        <v>60218</v>
      </c>
      <c r="K346" s="117" t="s">
        <v>113</v>
      </c>
      <c r="L346" s="117" t="s">
        <v>113</v>
      </c>
      <c r="M346" s="117" t="s">
        <v>97</v>
      </c>
      <c r="N346" s="117" t="s">
        <v>289</v>
      </c>
    </row>
    <row r="347" spans="1:14">
      <c r="A347" s="117">
        <v>5591672539</v>
      </c>
      <c r="B347" s="189">
        <v>43315</v>
      </c>
      <c r="C347" s="189">
        <v>44103</v>
      </c>
      <c r="F347" s="197"/>
      <c r="H347" s="189"/>
      <c r="I347" s="117" t="s">
        <v>684</v>
      </c>
      <c r="J347" s="117">
        <v>61771</v>
      </c>
      <c r="K347" s="117" t="s">
        <v>685</v>
      </c>
      <c r="L347" s="117" t="s">
        <v>113</v>
      </c>
      <c r="M347" s="117" t="s">
        <v>97</v>
      </c>
      <c r="N347" s="117" t="s">
        <v>72</v>
      </c>
    </row>
    <row r="348" spans="1:14">
      <c r="A348" s="117">
        <v>5592498777</v>
      </c>
      <c r="B348" s="189">
        <v>43916</v>
      </c>
      <c r="C348" s="189">
        <v>44090</v>
      </c>
      <c r="F348" s="197"/>
      <c r="H348" s="189"/>
      <c r="I348" s="117" t="s">
        <v>290</v>
      </c>
      <c r="J348" s="117">
        <v>72210</v>
      </c>
      <c r="K348" s="117" t="s">
        <v>158</v>
      </c>
      <c r="L348" s="117" t="s">
        <v>158</v>
      </c>
      <c r="M348" s="117" t="s">
        <v>94</v>
      </c>
      <c r="N348" s="117" t="s">
        <v>65</v>
      </c>
    </row>
    <row r="349" spans="1:14">
      <c r="A349" s="117">
        <v>5591273700</v>
      </c>
      <c r="B349" s="189">
        <v>43010</v>
      </c>
      <c r="C349" s="189">
        <v>44075</v>
      </c>
      <c r="F349" s="197"/>
      <c r="H349" s="189"/>
      <c r="I349" s="117" t="s">
        <v>291</v>
      </c>
      <c r="J349" s="117">
        <v>72212</v>
      </c>
      <c r="K349" s="117" t="s">
        <v>158</v>
      </c>
      <c r="L349" s="117" t="s">
        <v>158</v>
      </c>
      <c r="M349" s="117" t="s">
        <v>94</v>
      </c>
      <c r="N349" s="117" t="s">
        <v>173</v>
      </c>
    </row>
    <row r="350" spans="1:14">
      <c r="A350" s="117">
        <v>5592106545</v>
      </c>
      <c r="B350" s="189">
        <v>43647</v>
      </c>
      <c r="C350" s="189">
        <v>44097</v>
      </c>
      <c r="F350" s="197"/>
      <c r="H350" s="189"/>
      <c r="I350" s="117" t="s">
        <v>292</v>
      </c>
      <c r="J350" s="117">
        <v>73432</v>
      </c>
      <c r="K350" s="117" t="s">
        <v>203</v>
      </c>
      <c r="L350" s="117" t="s">
        <v>203</v>
      </c>
      <c r="M350" s="117" t="s">
        <v>94</v>
      </c>
      <c r="N350" s="117" t="s">
        <v>143</v>
      </c>
    </row>
    <row r="351" spans="1:14">
      <c r="A351" s="117">
        <v>5591806863</v>
      </c>
      <c r="B351" s="189">
        <v>43423</v>
      </c>
      <c r="C351" s="189">
        <v>44098</v>
      </c>
      <c r="F351" s="197"/>
      <c r="H351" s="189"/>
      <c r="I351" s="117" t="s">
        <v>293</v>
      </c>
      <c r="J351" s="117">
        <v>81470</v>
      </c>
      <c r="K351" s="117" t="s">
        <v>294</v>
      </c>
      <c r="L351" s="117" t="s">
        <v>294</v>
      </c>
      <c r="M351" s="117" t="s">
        <v>90</v>
      </c>
      <c r="N351" s="117" t="s">
        <v>295</v>
      </c>
    </row>
    <row r="352" spans="1:14">
      <c r="A352" s="117">
        <v>5592433634</v>
      </c>
      <c r="B352" s="189">
        <v>43880</v>
      </c>
      <c r="C352" s="189">
        <v>44095</v>
      </c>
      <c r="F352" s="197"/>
      <c r="H352" s="189"/>
      <c r="I352" s="117" t="s">
        <v>296</v>
      </c>
      <c r="J352" s="117">
        <v>86332</v>
      </c>
      <c r="K352" s="117" t="s">
        <v>297</v>
      </c>
      <c r="L352" s="117" t="s">
        <v>154</v>
      </c>
      <c r="M352" s="117" t="s">
        <v>93</v>
      </c>
      <c r="N352" s="117" t="s">
        <v>193</v>
      </c>
    </row>
    <row r="353" spans="1:14">
      <c r="A353" s="117">
        <v>5591243265</v>
      </c>
      <c r="B353" s="189">
        <v>42984</v>
      </c>
      <c r="C353" s="189">
        <v>44084</v>
      </c>
      <c r="F353" s="197"/>
      <c r="H353" s="189"/>
      <c r="I353" s="117" t="s">
        <v>298</v>
      </c>
      <c r="J353" s="117">
        <v>90735</v>
      </c>
      <c r="K353" s="117" t="s">
        <v>139</v>
      </c>
      <c r="L353" s="117" t="s">
        <v>139</v>
      </c>
      <c r="M353" s="117" t="s">
        <v>92</v>
      </c>
      <c r="N353" s="117" t="s">
        <v>64</v>
      </c>
    </row>
    <row r="354" spans="1:14">
      <c r="A354" s="117">
        <v>5591339469</v>
      </c>
      <c r="B354" s="189">
        <v>43054</v>
      </c>
      <c r="C354" s="189">
        <v>44078</v>
      </c>
      <c r="F354" s="197"/>
      <c r="H354" s="189"/>
      <c r="I354" s="117" t="s">
        <v>299</v>
      </c>
      <c r="J354" s="117">
        <v>10398</v>
      </c>
      <c r="K354" s="117" t="s">
        <v>88</v>
      </c>
      <c r="L354" s="117" t="s">
        <v>88</v>
      </c>
      <c r="M354" s="117" t="s">
        <v>88</v>
      </c>
      <c r="N354" s="117" t="s">
        <v>117</v>
      </c>
    </row>
  </sheetData>
  <sheetProtection algorithmName="SHA-512" hashValue="5WV8kILUqzPQytC5PuOpTVRGfLOGp1MYTKzs6dSnUHZLrqpIr44h7GE+1ppaUqRzD6sMXrNPGjtFI/9nDo17cA==" saltValue="twYv5G0to4iGQqxV8t9h4g==" spinCount="100000" sheet="1" objects="1" scenarios="1" sort="0" autoFilter="0"/>
  <autoFilter ref="A1:N1">
    <sortState ref="A2:N354">
      <sortCondition descending="1" ref="D1"/>
    </sortState>
  </autoFilter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BD2A"/>
  </sheetPr>
  <dimension ref="A1:AL45"/>
  <sheetViews>
    <sheetView topLeftCell="M19" zoomScale="80" zoomScaleNormal="80" zoomScaleSheetLayoutView="78" workbookViewId="0">
      <selection activeCell="W10" sqref="B10:W10"/>
    </sheetView>
  </sheetViews>
  <sheetFormatPr defaultRowHeight="14.5"/>
  <cols>
    <col min="1" max="1" width="18" style="2" customWidth="1"/>
    <col min="2" max="23" width="11.7265625" style="1" customWidth="1"/>
    <col min="24" max="24" width="19.81640625" style="1" customWidth="1"/>
    <col min="25" max="25" width="11.81640625" style="1" customWidth="1"/>
  </cols>
  <sheetData>
    <row r="1" spans="1:27" ht="36" customHeight="1">
      <c r="A1" s="5"/>
      <c r="B1" s="105">
        <v>1999</v>
      </c>
      <c r="C1" s="105">
        <v>2000</v>
      </c>
      <c r="D1" s="105">
        <v>2001</v>
      </c>
      <c r="E1" s="105">
        <v>2002</v>
      </c>
      <c r="F1" s="105">
        <v>2003</v>
      </c>
      <c r="G1" s="105">
        <v>2004</v>
      </c>
      <c r="H1" s="105">
        <v>2005</v>
      </c>
      <c r="I1" s="105">
        <v>2006</v>
      </c>
      <c r="J1" s="105">
        <v>2007</v>
      </c>
      <c r="K1" s="88">
        <v>2008</v>
      </c>
      <c r="L1" s="106">
        <v>2009</v>
      </c>
      <c r="M1" s="107">
        <v>2010</v>
      </c>
      <c r="N1" s="107">
        <v>2011</v>
      </c>
      <c r="O1" s="108">
        <v>2012</v>
      </c>
      <c r="P1" s="107">
        <v>2013</v>
      </c>
      <c r="Q1" s="107">
        <v>2014</v>
      </c>
      <c r="R1" s="107">
        <v>2015</v>
      </c>
      <c r="S1" s="107">
        <v>2016</v>
      </c>
      <c r="T1" s="107">
        <v>2017</v>
      </c>
      <c r="U1" s="107">
        <v>2018</v>
      </c>
      <c r="V1" s="107">
        <v>2019</v>
      </c>
      <c r="W1" s="107">
        <v>2020</v>
      </c>
      <c r="X1" s="88" t="s">
        <v>15</v>
      </c>
      <c r="Y1" s="88" t="s">
        <v>1</v>
      </c>
    </row>
    <row r="2" spans="1:27">
      <c r="A2" s="13" t="s">
        <v>16</v>
      </c>
      <c r="B2" s="138">
        <v>477</v>
      </c>
      <c r="C2" s="138">
        <v>399</v>
      </c>
      <c r="D2" s="138">
        <v>536</v>
      </c>
      <c r="E2" s="138">
        <v>573</v>
      </c>
      <c r="F2" s="138">
        <v>582</v>
      </c>
      <c r="G2" s="138">
        <v>502</v>
      </c>
      <c r="H2" s="138">
        <v>421</v>
      </c>
      <c r="I2" s="138">
        <v>363</v>
      </c>
      <c r="J2" s="138">
        <v>382</v>
      </c>
      <c r="K2" s="139">
        <v>414</v>
      </c>
      <c r="L2" s="140">
        <v>517</v>
      </c>
      <c r="M2" s="141">
        <v>442</v>
      </c>
      <c r="N2" s="140">
        <v>447</v>
      </c>
      <c r="O2" s="142">
        <v>529</v>
      </c>
      <c r="P2" s="143">
        <v>596</v>
      </c>
      <c r="Q2" s="144">
        <v>515</v>
      </c>
      <c r="R2" s="144">
        <v>403</v>
      </c>
      <c r="S2" s="144">
        <v>343</v>
      </c>
      <c r="T2" s="144">
        <v>445</v>
      </c>
      <c r="U2" s="89">
        <v>464</v>
      </c>
      <c r="V2" s="89">
        <v>498</v>
      </c>
      <c r="W2" s="163">
        <f>Konkurser!$H$4</f>
        <v>509</v>
      </c>
      <c r="X2" s="145">
        <f>AVERAGE(N2:W2)</f>
        <v>474.9</v>
      </c>
      <c r="Y2" s="146">
        <f>W2-X2</f>
        <v>34.100000000000023</v>
      </c>
      <c r="Z2" s="42"/>
      <c r="AA2" s="44"/>
    </row>
    <row r="3" spans="1:27">
      <c r="A3" s="13" t="s">
        <v>17</v>
      </c>
      <c r="B3" s="138">
        <v>397</v>
      </c>
      <c r="C3" s="138">
        <v>485</v>
      </c>
      <c r="D3" s="138">
        <v>471</v>
      </c>
      <c r="E3" s="138">
        <v>528</v>
      </c>
      <c r="F3" s="138">
        <v>594</v>
      </c>
      <c r="G3" s="138">
        <v>538</v>
      </c>
      <c r="H3" s="138">
        <v>388</v>
      </c>
      <c r="I3" s="138">
        <v>388</v>
      </c>
      <c r="J3" s="138">
        <v>327</v>
      </c>
      <c r="K3" s="139">
        <v>371</v>
      </c>
      <c r="L3" s="142">
        <v>566</v>
      </c>
      <c r="M3" s="141">
        <v>447</v>
      </c>
      <c r="N3" s="147">
        <v>461</v>
      </c>
      <c r="O3" s="142">
        <v>516</v>
      </c>
      <c r="P3" s="143">
        <v>587</v>
      </c>
      <c r="Q3" s="144">
        <v>520</v>
      </c>
      <c r="R3" s="144">
        <v>491</v>
      </c>
      <c r="S3" s="144">
        <v>412</v>
      </c>
      <c r="T3" s="144">
        <v>455</v>
      </c>
      <c r="U3" s="89">
        <v>424</v>
      </c>
      <c r="V3" s="89">
        <v>463</v>
      </c>
      <c r="W3" s="163">
        <f>Konkurser!$H$5</f>
        <v>522</v>
      </c>
      <c r="X3" s="145">
        <f>AVERAGE(B3:W3)</f>
        <v>470.5</v>
      </c>
      <c r="Y3" s="146">
        <f t="shared" ref="Y3:Y13" si="0">W3-X3</f>
        <v>51.5</v>
      </c>
      <c r="Z3" s="42"/>
      <c r="AA3" s="44"/>
    </row>
    <row r="4" spans="1:27">
      <c r="A4" s="13" t="s">
        <v>18</v>
      </c>
      <c r="B4" s="138">
        <v>421</v>
      </c>
      <c r="C4" s="138">
        <v>486</v>
      </c>
      <c r="D4" s="138">
        <v>494</v>
      </c>
      <c r="E4" s="138">
        <v>523</v>
      </c>
      <c r="F4" s="138">
        <v>594</v>
      </c>
      <c r="G4" s="138">
        <v>642</v>
      </c>
      <c r="H4" s="138">
        <v>524</v>
      </c>
      <c r="I4" s="138">
        <v>434</v>
      </c>
      <c r="J4" s="138">
        <v>412</v>
      </c>
      <c r="K4" s="139">
        <v>360</v>
      </c>
      <c r="L4" s="142">
        <v>684</v>
      </c>
      <c r="M4" s="142">
        <v>577</v>
      </c>
      <c r="N4" s="144">
        <v>531</v>
      </c>
      <c r="O4" s="142">
        <v>488</v>
      </c>
      <c r="P4" s="143">
        <v>541</v>
      </c>
      <c r="Q4" s="144">
        <v>499</v>
      </c>
      <c r="R4" s="144">
        <v>507</v>
      </c>
      <c r="S4" s="144">
        <v>508</v>
      </c>
      <c r="T4" s="144">
        <v>517</v>
      </c>
      <c r="U4" s="89">
        <v>517</v>
      </c>
      <c r="V4" s="89">
        <v>533</v>
      </c>
      <c r="W4" s="163">
        <f>Konkurser!$H$6</f>
        <v>655</v>
      </c>
      <c r="X4" s="145">
        <f t="shared" ref="X4:X13" si="1">AVERAGE(N4:W4)</f>
        <v>529.6</v>
      </c>
      <c r="Y4" s="146">
        <f t="shared" si="0"/>
        <v>125.39999999999998</v>
      </c>
      <c r="Z4" s="42"/>
      <c r="AA4" s="44"/>
    </row>
    <row r="5" spans="1:27">
      <c r="A5" s="13" t="s">
        <v>19</v>
      </c>
      <c r="B5" s="138">
        <v>396</v>
      </c>
      <c r="C5" s="138">
        <v>382</v>
      </c>
      <c r="D5" s="138">
        <v>479</v>
      </c>
      <c r="E5" s="138">
        <v>526</v>
      </c>
      <c r="F5" s="138">
        <v>585</v>
      </c>
      <c r="G5" s="138">
        <v>522</v>
      </c>
      <c r="H5" s="138">
        <v>577</v>
      </c>
      <c r="I5" s="138">
        <v>375</v>
      </c>
      <c r="J5" s="138">
        <v>385</v>
      </c>
      <c r="K5" s="139">
        <v>424</v>
      </c>
      <c r="L5" s="142">
        <v>626</v>
      </c>
      <c r="M5" s="141">
        <v>458</v>
      </c>
      <c r="N5" s="147">
        <v>425</v>
      </c>
      <c r="O5" s="142">
        <v>514</v>
      </c>
      <c r="P5" s="143">
        <v>606</v>
      </c>
      <c r="Q5" s="144">
        <v>517</v>
      </c>
      <c r="R5" s="144">
        <v>512</v>
      </c>
      <c r="S5" s="144">
        <v>559</v>
      </c>
      <c r="T5" s="144">
        <v>502</v>
      </c>
      <c r="U5" s="89">
        <v>504</v>
      </c>
      <c r="V5" s="89">
        <v>563</v>
      </c>
      <c r="W5" s="163">
        <f>Konkurser!$H$8</f>
        <v>778</v>
      </c>
      <c r="X5" s="145">
        <f t="shared" si="1"/>
        <v>548</v>
      </c>
      <c r="Y5" s="146">
        <f t="shared" si="0"/>
        <v>230</v>
      </c>
      <c r="Z5" s="42"/>
      <c r="AA5" s="65"/>
    </row>
    <row r="6" spans="1:27">
      <c r="A6" s="13" t="s">
        <v>14</v>
      </c>
      <c r="B6" s="138">
        <v>403</v>
      </c>
      <c r="C6" s="138">
        <v>459</v>
      </c>
      <c r="D6" s="138">
        <v>502</v>
      </c>
      <c r="E6" s="138">
        <v>576</v>
      </c>
      <c r="F6" s="138">
        <v>530</v>
      </c>
      <c r="G6" s="138">
        <v>455</v>
      </c>
      <c r="H6" s="138">
        <v>521</v>
      </c>
      <c r="I6" s="138">
        <v>428</v>
      </c>
      <c r="J6" s="138">
        <v>400</v>
      </c>
      <c r="K6" s="139">
        <v>412</v>
      </c>
      <c r="L6" s="142">
        <v>573</v>
      </c>
      <c r="M6" s="139">
        <v>553</v>
      </c>
      <c r="N6" s="148">
        <v>582</v>
      </c>
      <c r="O6" s="142">
        <v>597</v>
      </c>
      <c r="P6" s="143">
        <v>643</v>
      </c>
      <c r="Q6" s="144">
        <v>594</v>
      </c>
      <c r="R6" s="144">
        <v>587</v>
      </c>
      <c r="S6" s="144">
        <v>564</v>
      </c>
      <c r="T6" s="144">
        <v>621</v>
      </c>
      <c r="U6" s="89">
        <v>605</v>
      </c>
      <c r="V6" s="89">
        <v>609</v>
      </c>
      <c r="W6" s="163">
        <f>Konkurser!$H$9</f>
        <v>657</v>
      </c>
      <c r="X6" s="145">
        <f t="shared" si="1"/>
        <v>605.9</v>
      </c>
      <c r="Y6" s="146">
        <f t="shared" si="0"/>
        <v>51.100000000000023</v>
      </c>
      <c r="Z6" s="42"/>
      <c r="AA6" s="44"/>
    </row>
    <row r="7" spans="1:27">
      <c r="A7" s="13" t="s">
        <v>20</v>
      </c>
      <c r="B7" s="138">
        <v>398</v>
      </c>
      <c r="C7" s="138">
        <v>363</v>
      </c>
      <c r="D7" s="138">
        <v>482</v>
      </c>
      <c r="E7" s="138">
        <v>546</v>
      </c>
      <c r="F7" s="138">
        <v>536</v>
      </c>
      <c r="G7" s="138">
        <v>583</v>
      </c>
      <c r="H7" s="138">
        <v>466</v>
      </c>
      <c r="I7" s="138">
        <v>390</v>
      </c>
      <c r="J7" s="138">
        <v>368</v>
      </c>
      <c r="K7" s="139">
        <v>394</v>
      </c>
      <c r="L7" s="142">
        <v>615</v>
      </c>
      <c r="M7" s="147">
        <v>560</v>
      </c>
      <c r="N7" s="147">
        <v>469</v>
      </c>
      <c r="O7" s="142">
        <v>569</v>
      </c>
      <c r="P7" s="143">
        <v>597</v>
      </c>
      <c r="Q7" s="144">
        <v>617</v>
      </c>
      <c r="R7" s="144">
        <v>625</v>
      </c>
      <c r="S7" s="144">
        <v>507</v>
      </c>
      <c r="T7" s="144">
        <v>551</v>
      </c>
      <c r="U7" s="89">
        <v>617</v>
      </c>
      <c r="V7" s="89">
        <v>588</v>
      </c>
      <c r="W7" s="163">
        <f>Konkurser!$H$10</f>
        <v>568</v>
      </c>
      <c r="X7" s="145">
        <f t="shared" si="1"/>
        <v>570.79999999999995</v>
      </c>
      <c r="Y7" s="146">
        <f t="shared" si="0"/>
        <v>-2.7999999999999545</v>
      </c>
      <c r="Z7" s="42"/>
      <c r="AA7" s="44"/>
    </row>
    <row r="8" spans="1:27">
      <c r="A8" s="13" t="s">
        <v>21</v>
      </c>
      <c r="B8" s="138">
        <v>280</v>
      </c>
      <c r="C8" s="138">
        <v>282</v>
      </c>
      <c r="D8" s="138">
        <v>369</v>
      </c>
      <c r="E8" s="138">
        <v>462</v>
      </c>
      <c r="F8" s="138">
        <v>425</v>
      </c>
      <c r="G8" s="138">
        <v>379</v>
      </c>
      <c r="H8" s="138">
        <v>322</v>
      </c>
      <c r="I8" s="138">
        <v>315</v>
      </c>
      <c r="J8" s="138">
        <v>311</v>
      </c>
      <c r="K8" s="139">
        <v>295</v>
      </c>
      <c r="L8" s="142">
        <v>456</v>
      </c>
      <c r="M8" s="142">
        <v>396</v>
      </c>
      <c r="N8" s="147">
        <v>380</v>
      </c>
      <c r="O8" s="142">
        <v>439</v>
      </c>
      <c r="P8" s="143">
        <v>432</v>
      </c>
      <c r="Q8" s="144">
        <v>441</v>
      </c>
      <c r="R8" s="144">
        <v>366</v>
      </c>
      <c r="S8" s="144">
        <v>352</v>
      </c>
      <c r="T8" s="144">
        <v>369</v>
      </c>
      <c r="U8" s="89">
        <v>572</v>
      </c>
      <c r="V8" s="89">
        <v>449</v>
      </c>
      <c r="W8" s="163">
        <f>Konkurser!$H$12</f>
        <v>456</v>
      </c>
      <c r="X8" s="145">
        <f t="shared" si="1"/>
        <v>425.6</v>
      </c>
      <c r="Y8" s="146">
        <f t="shared" si="0"/>
        <v>30.399999999999977</v>
      </c>
      <c r="Z8" s="42"/>
      <c r="AA8" s="44"/>
    </row>
    <row r="9" spans="1:27">
      <c r="A9" s="13" t="s">
        <v>22</v>
      </c>
      <c r="B9" s="138">
        <v>312</v>
      </c>
      <c r="C9" s="138">
        <v>366</v>
      </c>
      <c r="D9" s="138">
        <v>374</v>
      </c>
      <c r="E9" s="138">
        <v>386</v>
      </c>
      <c r="F9" s="138">
        <v>346</v>
      </c>
      <c r="G9" s="138">
        <v>315</v>
      </c>
      <c r="H9" s="138">
        <v>312</v>
      </c>
      <c r="I9" s="138">
        <v>284</v>
      </c>
      <c r="J9" s="138">
        <v>273</v>
      </c>
      <c r="K9" s="139">
        <v>320</v>
      </c>
      <c r="L9" s="142">
        <v>368</v>
      </c>
      <c r="M9" s="142">
        <v>295</v>
      </c>
      <c r="N9" s="144">
        <v>362</v>
      </c>
      <c r="O9" s="142">
        <v>434</v>
      </c>
      <c r="P9" s="143">
        <v>399</v>
      </c>
      <c r="Q9" s="144">
        <v>334</v>
      </c>
      <c r="R9" s="144">
        <v>314</v>
      </c>
      <c r="S9" s="144">
        <v>335</v>
      </c>
      <c r="T9" s="144">
        <v>306</v>
      </c>
      <c r="U9" s="89">
        <v>435</v>
      </c>
      <c r="V9" s="89">
        <v>406</v>
      </c>
      <c r="W9" s="163">
        <v>305</v>
      </c>
      <c r="X9" s="145">
        <f t="shared" si="1"/>
        <v>363</v>
      </c>
      <c r="Y9" s="146">
        <f t="shared" si="0"/>
        <v>-58</v>
      </c>
      <c r="Z9" s="42"/>
      <c r="AA9" s="44"/>
    </row>
    <row r="10" spans="1:27">
      <c r="A10" s="13" t="s">
        <v>23</v>
      </c>
      <c r="B10" s="138">
        <v>345</v>
      </c>
      <c r="C10" s="138">
        <v>417</v>
      </c>
      <c r="D10" s="138">
        <v>442</v>
      </c>
      <c r="E10" s="138">
        <v>549</v>
      </c>
      <c r="F10" s="138">
        <v>517</v>
      </c>
      <c r="G10" s="138">
        <v>450</v>
      </c>
      <c r="H10" s="138">
        <v>361</v>
      </c>
      <c r="I10" s="138">
        <v>346</v>
      </c>
      <c r="J10" s="138">
        <v>297</v>
      </c>
      <c r="K10" s="139">
        <v>373</v>
      </c>
      <c r="L10" s="142">
        <v>406</v>
      </c>
      <c r="M10" s="142">
        <v>438</v>
      </c>
      <c r="N10" s="144">
        <v>379</v>
      </c>
      <c r="O10" s="142">
        <v>475</v>
      </c>
      <c r="P10" s="143">
        <v>442</v>
      </c>
      <c r="Q10" s="144">
        <v>397</v>
      </c>
      <c r="R10" s="144">
        <v>367</v>
      </c>
      <c r="S10" s="144">
        <v>385</v>
      </c>
      <c r="T10" s="144">
        <v>396</v>
      </c>
      <c r="U10" s="89">
        <v>463</v>
      </c>
      <c r="V10" s="89">
        <v>516</v>
      </c>
      <c r="W10" s="163">
        <f>Konkurser!$H$14</f>
        <v>353</v>
      </c>
      <c r="X10" s="145">
        <f t="shared" si="1"/>
        <v>417.3</v>
      </c>
      <c r="Y10" s="146">
        <f t="shared" si="0"/>
        <v>-64.300000000000011</v>
      </c>
      <c r="Z10" s="42"/>
      <c r="AA10" s="44"/>
    </row>
    <row r="11" spans="1:27">
      <c r="A11" s="13" t="s">
        <v>24</v>
      </c>
      <c r="B11" s="138">
        <v>398</v>
      </c>
      <c r="C11" s="138">
        <v>490</v>
      </c>
      <c r="D11" s="138">
        <v>653</v>
      </c>
      <c r="E11" s="138">
        <v>578</v>
      </c>
      <c r="F11" s="138">
        <v>621</v>
      </c>
      <c r="G11" s="138">
        <v>489</v>
      </c>
      <c r="H11" s="138">
        <v>443</v>
      </c>
      <c r="I11" s="138">
        <v>486</v>
      </c>
      <c r="J11" s="138">
        <v>407</v>
      </c>
      <c r="K11" s="139">
        <v>535</v>
      </c>
      <c r="L11" s="142">
        <v>515</v>
      </c>
      <c r="M11" s="142">
        <v>510</v>
      </c>
      <c r="N11" s="144">
        <v>495</v>
      </c>
      <c r="O11" s="142">
        <v>546</v>
      </c>
      <c r="P11" s="143">
        <v>557</v>
      </c>
      <c r="Q11" s="144">
        <v>600</v>
      </c>
      <c r="R11" s="144">
        <v>506</v>
      </c>
      <c r="S11" s="144">
        <v>468</v>
      </c>
      <c r="T11" s="144">
        <v>516</v>
      </c>
      <c r="U11" s="89">
        <v>578</v>
      </c>
      <c r="V11" s="89">
        <v>665</v>
      </c>
      <c r="W11" s="163">
        <f>Konkurser!$H$16</f>
        <v>0</v>
      </c>
      <c r="X11" s="145">
        <f t="shared" si="1"/>
        <v>493.1</v>
      </c>
      <c r="Y11" s="146">
        <f t="shared" si="0"/>
        <v>-493.1</v>
      </c>
      <c r="Z11" s="42"/>
      <c r="AA11" s="44"/>
    </row>
    <row r="12" spans="1:27">
      <c r="A12" s="13" t="s">
        <v>25</v>
      </c>
      <c r="B12" s="138">
        <v>443</v>
      </c>
      <c r="C12" s="138">
        <v>422</v>
      </c>
      <c r="D12" s="138">
        <v>469</v>
      </c>
      <c r="E12" s="138">
        <v>545</v>
      </c>
      <c r="F12" s="138">
        <v>509</v>
      </c>
      <c r="G12" s="138">
        <v>507</v>
      </c>
      <c r="H12" s="138">
        <v>467</v>
      </c>
      <c r="I12" s="138">
        <v>467</v>
      </c>
      <c r="J12" s="138">
        <v>420</v>
      </c>
      <c r="K12" s="139">
        <v>586</v>
      </c>
      <c r="L12" s="142">
        <v>574</v>
      </c>
      <c r="M12" s="142">
        <v>518</v>
      </c>
      <c r="N12" s="144">
        <v>550</v>
      </c>
      <c r="O12" s="142">
        <v>627</v>
      </c>
      <c r="P12" s="143">
        <v>609</v>
      </c>
      <c r="Q12" s="144">
        <v>549</v>
      </c>
      <c r="R12" s="144">
        <v>513</v>
      </c>
      <c r="S12" s="144">
        <v>492</v>
      </c>
      <c r="T12" s="144">
        <v>479</v>
      </c>
      <c r="U12" s="89">
        <v>579</v>
      </c>
      <c r="V12" s="89">
        <v>562</v>
      </c>
      <c r="W12" s="163">
        <f>Konkurser!$H$17</f>
        <v>0</v>
      </c>
      <c r="X12" s="145">
        <f t="shared" si="1"/>
        <v>496</v>
      </c>
      <c r="Y12" s="146">
        <f t="shared" si="0"/>
        <v>-496</v>
      </c>
      <c r="Z12" s="42"/>
      <c r="AA12" s="44"/>
    </row>
    <row r="13" spans="1:27">
      <c r="A13" s="13" t="s">
        <v>26</v>
      </c>
      <c r="B13" s="138">
        <v>409</v>
      </c>
      <c r="C13" s="138">
        <v>419</v>
      </c>
      <c r="D13" s="138">
        <v>416</v>
      </c>
      <c r="E13" s="138">
        <v>507</v>
      </c>
      <c r="F13" s="138">
        <v>507</v>
      </c>
      <c r="G13" s="138">
        <v>526</v>
      </c>
      <c r="H13" s="138">
        <v>424</v>
      </c>
      <c r="I13" s="138">
        <v>373</v>
      </c>
      <c r="J13" s="138">
        <v>361</v>
      </c>
      <c r="K13" s="139">
        <v>517</v>
      </c>
      <c r="L13" s="142">
        <v>565</v>
      </c>
      <c r="M13" s="142">
        <v>511</v>
      </c>
      <c r="N13" s="149">
        <v>505</v>
      </c>
      <c r="O13" s="144">
        <v>517</v>
      </c>
      <c r="P13" s="143">
        <v>471</v>
      </c>
      <c r="Q13" s="144">
        <v>494</v>
      </c>
      <c r="R13" s="144">
        <v>498</v>
      </c>
      <c r="S13" s="144">
        <v>479</v>
      </c>
      <c r="T13" s="144">
        <v>443</v>
      </c>
      <c r="U13" s="144">
        <v>491</v>
      </c>
      <c r="V13" s="89">
        <v>458</v>
      </c>
      <c r="W13" s="163">
        <f>Konkurser!$H$18</f>
        <v>0</v>
      </c>
      <c r="X13" s="145">
        <f t="shared" si="1"/>
        <v>435.6</v>
      </c>
      <c r="Y13" s="146">
        <f t="shared" si="0"/>
        <v>-435.6</v>
      </c>
      <c r="Z13" s="42"/>
      <c r="AA13" s="44"/>
    </row>
    <row r="14" spans="1:27" ht="15.5">
      <c r="A14" s="101"/>
      <c r="B14" s="109">
        <f t="shared" ref="B14:T14" si="2">SUM(B2:B13)</f>
        <v>4679</v>
      </c>
      <c r="C14" s="109">
        <f t="shared" si="2"/>
        <v>4970</v>
      </c>
      <c r="D14" s="109">
        <f t="shared" si="2"/>
        <v>5687</v>
      </c>
      <c r="E14" s="109">
        <f t="shared" si="2"/>
        <v>6299</v>
      </c>
      <c r="F14" s="109">
        <f t="shared" si="2"/>
        <v>6346</v>
      </c>
      <c r="G14" s="109">
        <f t="shared" si="2"/>
        <v>5908</v>
      </c>
      <c r="H14" s="109">
        <f t="shared" si="2"/>
        <v>5226</v>
      </c>
      <c r="I14" s="109">
        <f t="shared" si="2"/>
        <v>4649</v>
      </c>
      <c r="J14" s="109">
        <f t="shared" si="2"/>
        <v>4343</v>
      </c>
      <c r="K14" s="109">
        <f t="shared" si="2"/>
        <v>5001</v>
      </c>
      <c r="L14" s="109">
        <f t="shared" si="2"/>
        <v>6465</v>
      </c>
      <c r="M14" s="109">
        <f t="shared" si="2"/>
        <v>5705</v>
      </c>
      <c r="N14" s="109">
        <f t="shared" si="2"/>
        <v>5586</v>
      </c>
      <c r="O14" s="109">
        <f t="shared" si="2"/>
        <v>6251</v>
      </c>
      <c r="P14" s="109">
        <f t="shared" si="2"/>
        <v>6480</v>
      </c>
      <c r="Q14" s="109">
        <f t="shared" si="2"/>
        <v>6077</v>
      </c>
      <c r="R14" s="109">
        <f t="shared" si="2"/>
        <v>5689</v>
      </c>
      <c r="S14" s="109">
        <f t="shared" si="2"/>
        <v>5404</v>
      </c>
      <c r="T14" s="109">
        <f t="shared" si="2"/>
        <v>5600</v>
      </c>
      <c r="U14" s="109">
        <f>SUM(U2:U13)</f>
        <v>6249</v>
      </c>
      <c r="V14" s="109">
        <f>SUM(V2:V13)</f>
        <v>6310</v>
      </c>
      <c r="W14" s="110">
        <f>SUM(W2:W13)</f>
        <v>4803</v>
      </c>
      <c r="X14" s="102">
        <f>AVERAGE(N14:W14)</f>
        <v>5844.9</v>
      </c>
      <c r="Y14" s="150">
        <f>W14-X14</f>
        <v>-1041.8999999999996</v>
      </c>
      <c r="Z14" s="103"/>
      <c r="AA14" s="64"/>
    </row>
    <row r="15" spans="1:27">
      <c r="A15" s="41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2"/>
    </row>
    <row r="16" spans="1:27" s="81" customFormat="1" ht="16.5">
      <c r="A16" s="132" t="s">
        <v>55</v>
      </c>
      <c r="B16" s="128"/>
      <c r="C16" s="128"/>
      <c r="D16" s="128"/>
      <c r="E16" s="128"/>
      <c r="F16" s="128"/>
      <c r="G16" s="128"/>
      <c r="H16" s="128"/>
      <c r="I16" s="128"/>
      <c r="J16" s="133"/>
      <c r="K16" s="133"/>
      <c r="L16" s="133"/>
      <c r="M16" s="133"/>
      <c r="N16" s="133"/>
      <c r="O16" s="167">
        <v>432007</v>
      </c>
      <c r="P16" s="167">
        <v>456563</v>
      </c>
      <c r="Q16" s="167">
        <v>482002</v>
      </c>
      <c r="R16" s="167">
        <v>510557</v>
      </c>
      <c r="S16" s="167">
        <v>542342</v>
      </c>
      <c r="T16" s="167">
        <v>572314</v>
      </c>
      <c r="U16" s="168">
        <v>597563</v>
      </c>
      <c r="V16" s="127"/>
      <c r="W16" s="127"/>
      <c r="X16" s="43"/>
      <c r="Y16" s="89"/>
      <c r="Z16" s="45"/>
      <c r="AA16" s="44"/>
    </row>
    <row r="17" spans="1:38" s="117" customFormat="1">
      <c r="A17" s="134"/>
      <c r="B17" s="135"/>
      <c r="C17" s="135"/>
      <c r="D17" s="135"/>
      <c r="E17" s="135"/>
      <c r="F17" s="135"/>
      <c r="G17" s="135"/>
      <c r="H17" s="135"/>
      <c r="I17" s="135"/>
      <c r="J17" s="34"/>
      <c r="K17" s="34"/>
      <c r="L17" s="34"/>
      <c r="M17" s="34"/>
      <c r="N17" s="136"/>
      <c r="O17" s="170">
        <f t="shared" ref="O17:U17" si="3">O14/O16</f>
        <v>1.4469672945114316E-2</v>
      </c>
      <c r="P17" s="170">
        <f t="shared" si="3"/>
        <v>1.4193002937163107E-2</v>
      </c>
      <c r="Q17" s="170">
        <f t="shared" si="3"/>
        <v>1.2607831502773847E-2</v>
      </c>
      <c r="R17" s="170">
        <f t="shared" si="3"/>
        <v>1.1142732349179426E-2</v>
      </c>
      <c r="S17" s="170">
        <f t="shared" si="3"/>
        <v>9.9641923362011418E-3</v>
      </c>
      <c r="T17" s="170">
        <f t="shared" si="3"/>
        <v>9.7848383929101859E-3</v>
      </c>
      <c r="U17" s="171">
        <f t="shared" si="3"/>
        <v>1.0457474776718103E-2</v>
      </c>
      <c r="V17" s="137"/>
      <c r="W17" s="137"/>
      <c r="X17" s="43"/>
      <c r="Y17" s="89"/>
      <c r="Z17" s="45"/>
      <c r="AA17" s="44"/>
    </row>
    <row r="18" spans="1:38" s="117" customFormat="1" ht="15.5">
      <c r="A18" s="129"/>
      <c r="B18" s="130"/>
      <c r="C18" s="130"/>
      <c r="D18" s="130"/>
      <c r="E18" s="130"/>
      <c r="F18" s="130"/>
      <c r="G18" s="130"/>
      <c r="H18" s="130"/>
      <c r="I18" s="130"/>
      <c r="J18" s="130"/>
      <c r="K18" s="131"/>
      <c r="L18" s="131"/>
      <c r="M18" s="131"/>
      <c r="N18" s="131"/>
      <c r="O18" s="131"/>
      <c r="P18" s="130"/>
      <c r="Q18" s="130"/>
      <c r="R18" s="130"/>
      <c r="S18" s="130"/>
      <c r="T18" s="130"/>
      <c r="U18" s="130"/>
      <c r="V18" s="161"/>
      <c r="W18" s="161"/>
      <c r="X18" s="43"/>
      <c r="Y18" s="89"/>
      <c r="Z18" s="45"/>
      <c r="AA18" s="44"/>
    </row>
    <row r="19" spans="1:38" s="81" customFormat="1">
      <c r="A19" s="4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51"/>
      <c r="AA19" s="152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</row>
    <row r="20" spans="1:38">
      <c r="A20" s="4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51"/>
      <c r="AA20" s="152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</row>
    <row r="21" spans="1:38">
      <c r="A21" s="25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1"/>
      <c r="Z21" s="154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</row>
    <row r="22" spans="1:38">
      <c r="A22" s="25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1"/>
      <c r="Z22" s="154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</row>
    <row r="23" spans="1:38"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1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</row>
    <row r="24" spans="1:38"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1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</row>
    <row r="25" spans="1:38"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1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</row>
    <row r="26" spans="1:38"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1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</row>
    <row r="27" spans="1:38"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1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</row>
    <row r="28" spans="1:38"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1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</row>
    <row r="29" spans="1:38"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1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</row>
    <row r="30" spans="1:38"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</row>
    <row r="31" spans="1:38"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</row>
    <row r="32" spans="1:38"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</row>
    <row r="33" spans="2:38"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</row>
    <row r="34" spans="2:38"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</row>
    <row r="35" spans="2:38"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</row>
    <row r="36" spans="2:38"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</row>
    <row r="37" spans="2:38"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</row>
    <row r="38" spans="2:38"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</row>
    <row r="39" spans="2:38"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</row>
    <row r="40" spans="2:38"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</row>
    <row r="41" spans="2:38"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</row>
    <row r="42" spans="2:38"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</row>
    <row r="43" spans="2:38"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</row>
    <row r="44" spans="2:38"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</row>
    <row r="45" spans="2:38" ht="29.25" customHeight="1"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4:C24"/>
  <sheetViews>
    <sheetView workbookViewId="0">
      <selection activeCell="C24" sqref="C24"/>
    </sheetView>
  </sheetViews>
  <sheetFormatPr defaultRowHeight="14.5"/>
  <sheetData>
    <row r="24" spans="1:3">
      <c r="A24">
        <v>333</v>
      </c>
      <c r="B24">
        <v>8</v>
      </c>
      <c r="C24" s="211">
        <f>B24/A24</f>
        <v>2.4024024024024024E-2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I14" sqref="I14"/>
    </sheetView>
  </sheetViews>
  <sheetFormatPr defaultRowHeight="14.5"/>
  <cols>
    <col min="8" max="8" width="8.81640625" customWidth="1"/>
    <col min="9" max="9" width="26" customWidth="1"/>
  </cols>
  <sheetData>
    <row r="1" spans="1:9" ht="25">
      <c r="A1" s="73"/>
      <c r="B1" s="212" t="s">
        <v>29</v>
      </c>
      <c r="C1" s="212"/>
      <c r="D1" s="212"/>
      <c r="E1" s="212"/>
      <c r="F1" s="212"/>
      <c r="G1" s="212"/>
      <c r="H1" s="212"/>
      <c r="I1" s="212"/>
    </row>
    <row r="2" spans="1:9" ht="19">
      <c r="A2" s="74"/>
      <c r="B2" s="39">
        <v>2014</v>
      </c>
      <c r="C2" s="39">
        <v>2015</v>
      </c>
      <c r="D2" s="39">
        <v>2016</v>
      </c>
      <c r="E2" s="39">
        <v>2017</v>
      </c>
      <c r="F2" s="39">
        <v>2018</v>
      </c>
      <c r="G2" s="39">
        <v>2019</v>
      </c>
      <c r="H2" s="40">
        <v>2020</v>
      </c>
      <c r="I2" s="61" t="s">
        <v>56</v>
      </c>
    </row>
    <row r="3" spans="1:9" hidden="1">
      <c r="A3" s="67" t="s">
        <v>236</v>
      </c>
      <c r="B3" s="45">
        <v>515</v>
      </c>
      <c r="C3" s="45">
        <v>403</v>
      </c>
      <c r="D3" s="45">
        <v>343</v>
      </c>
      <c r="E3" s="122">
        <v>445</v>
      </c>
      <c r="F3" s="122">
        <v>464</v>
      </c>
      <c r="G3" s="122">
        <v>498</v>
      </c>
      <c r="H3" s="120">
        <v>509</v>
      </c>
      <c r="I3" s="169">
        <f>(H3-G3)/G3</f>
        <v>2.2088353413654619E-2</v>
      </c>
    </row>
    <row r="4" spans="1:9" hidden="1">
      <c r="A4" s="68" t="s">
        <v>237</v>
      </c>
      <c r="B4" s="45">
        <v>520</v>
      </c>
      <c r="C4" s="45">
        <v>491</v>
      </c>
      <c r="D4" s="45">
        <v>412</v>
      </c>
      <c r="E4" s="122">
        <v>455</v>
      </c>
      <c r="F4" s="122">
        <v>424</v>
      </c>
      <c r="G4" s="122">
        <v>463</v>
      </c>
      <c r="H4" s="120">
        <v>522</v>
      </c>
      <c r="I4" s="169">
        <f t="shared" ref="I4:I19" si="0">(H4-G4)/G4</f>
        <v>0.12742980561555076</v>
      </c>
    </row>
    <row r="5" spans="1:9" hidden="1">
      <c r="A5" s="68" t="s">
        <v>238</v>
      </c>
      <c r="B5" s="45">
        <v>499</v>
      </c>
      <c r="C5" s="45">
        <v>507</v>
      </c>
      <c r="D5" s="45">
        <v>508</v>
      </c>
      <c r="E5" s="122">
        <v>517</v>
      </c>
      <c r="F5" s="122">
        <v>517</v>
      </c>
      <c r="G5" s="122">
        <v>533</v>
      </c>
      <c r="H5" s="120">
        <v>655</v>
      </c>
      <c r="I5" s="169">
        <f t="shared" si="0"/>
        <v>0.22889305816135083</v>
      </c>
    </row>
    <row r="6" spans="1:9">
      <c r="A6" s="201" t="s">
        <v>676</v>
      </c>
      <c r="B6" s="202">
        <f t="shared" ref="B6:H6" si="1">SUM(B3:B5)</f>
        <v>1534</v>
      </c>
      <c r="C6" s="202">
        <f t="shared" si="1"/>
        <v>1401</v>
      </c>
      <c r="D6" s="202">
        <f t="shared" si="1"/>
        <v>1263</v>
      </c>
      <c r="E6" s="203">
        <f t="shared" si="1"/>
        <v>1417</v>
      </c>
      <c r="F6" s="203">
        <f t="shared" si="1"/>
        <v>1405</v>
      </c>
      <c r="G6" s="203">
        <f t="shared" si="1"/>
        <v>1494</v>
      </c>
      <c r="H6" s="204">
        <f t="shared" si="1"/>
        <v>1686</v>
      </c>
      <c r="I6" s="169">
        <f t="shared" si="0"/>
        <v>0.12851405622489959</v>
      </c>
    </row>
    <row r="7" spans="1:9" hidden="1">
      <c r="A7" s="68" t="s">
        <v>239</v>
      </c>
      <c r="B7" s="45">
        <v>517</v>
      </c>
      <c r="C7" s="45">
        <v>512</v>
      </c>
      <c r="D7" s="45">
        <v>559</v>
      </c>
      <c r="E7" s="122">
        <v>502</v>
      </c>
      <c r="F7" s="122">
        <v>504</v>
      </c>
      <c r="G7" s="122">
        <v>563</v>
      </c>
      <c r="H7" s="120">
        <v>778</v>
      </c>
      <c r="I7" s="169">
        <f t="shared" si="0"/>
        <v>0.38188277087033745</v>
      </c>
    </row>
    <row r="8" spans="1:9" hidden="1">
      <c r="A8" s="68" t="s">
        <v>14</v>
      </c>
      <c r="B8" s="45">
        <v>594</v>
      </c>
      <c r="C8" s="45">
        <v>587</v>
      </c>
      <c r="D8" s="45">
        <v>564</v>
      </c>
      <c r="E8" s="122">
        <v>621</v>
      </c>
      <c r="F8" s="122">
        <v>605</v>
      </c>
      <c r="G8" s="122">
        <v>609</v>
      </c>
      <c r="H8" s="120">
        <v>657</v>
      </c>
      <c r="I8" s="169">
        <f t="shared" si="0"/>
        <v>7.8817733990147784E-2</v>
      </c>
    </row>
    <row r="9" spans="1:9" hidden="1">
      <c r="A9" s="68" t="s">
        <v>240</v>
      </c>
      <c r="B9" s="45">
        <v>617</v>
      </c>
      <c r="C9" s="45">
        <v>625</v>
      </c>
      <c r="D9" s="45">
        <v>507</v>
      </c>
      <c r="E9" s="122">
        <v>551</v>
      </c>
      <c r="F9" s="122">
        <v>617</v>
      </c>
      <c r="G9" s="122">
        <v>588</v>
      </c>
      <c r="H9" s="120">
        <v>568</v>
      </c>
      <c r="I9" s="169">
        <f t="shared" si="0"/>
        <v>-3.4013605442176874E-2</v>
      </c>
    </row>
    <row r="10" spans="1:9">
      <c r="A10" s="206" t="s">
        <v>677</v>
      </c>
      <c r="B10" s="202">
        <f t="shared" ref="B10:H10" si="2">SUM(B7:B9)</f>
        <v>1728</v>
      </c>
      <c r="C10" s="202">
        <f t="shared" si="2"/>
        <v>1724</v>
      </c>
      <c r="D10" s="202">
        <f t="shared" si="2"/>
        <v>1630</v>
      </c>
      <c r="E10" s="203">
        <f t="shared" si="2"/>
        <v>1674</v>
      </c>
      <c r="F10" s="203">
        <f t="shared" si="2"/>
        <v>1726</v>
      </c>
      <c r="G10" s="203">
        <f t="shared" si="2"/>
        <v>1760</v>
      </c>
      <c r="H10" s="204">
        <f t="shared" si="2"/>
        <v>2003</v>
      </c>
      <c r="I10" s="169">
        <f t="shared" si="0"/>
        <v>0.13806818181818181</v>
      </c>
    </row>
    <row r="11" spans="1:9">
      <c r="A11" s="68" t="s">
        <v>8</v>
      </c>
      <c r="B11" s="45">
        <v>441</v>
      </c>
      <c r="C11" s="45">
        <v>366</v>
      </c>
      <c r="D11" s="45">
        <v>352</v>
      </c>
      <c r="E11" s="122">
        <v>369</v>
      </c>
      <c r="F11" s="53">
        <v>572</v>
      </c>
      <c r="G11" s="53">
        <v>456</v>
      </c>
      <c r="H11" s="159">
        <v>456</v>
      </c>
      <c r="I11" s="169">
        <f t="shared" si="0"/>
        <v>0</v>
      </c>
    </row>
    <row r="12" spans="1:9">
      <c r="A12" s="68" t="s">
        <v>9</v>
      </c>
      <c r="B12" s="45">
        <v>334</v>
      </c>
      <c r="C12" s="45">
        <v>314</v>
      </c>
      <c r="D12" s="45">
        <v>335</v>
      </c>
      <c r="E12" s="122">
        <v>306</v>
      </c>
      <c r="F12" s="53">
        <v>435</v>
      </c>
      <c r="G12" s="53">
        <v>406</v>
      </c>
      <c r="H12" s="159">
        <v>305</v>
      </c>
      <c r="I12" s="169">
        <f t="shared" si="0"/>
        <v>-0.24876847290640394</v>
      </c>
    </row>
    <row r="13" spans="1:9">
      <c r="A13" s="68" t="s">
        <v>10</v>
      </c>
      <c r="B13" s="45">
        <v>397</v>
      </c>
      <c r="C13" s="45">
        <v>367</v>
      </c>
      <c r="D13" s="45">
        <v>385</v>
      </c>
      <c r="E13" s="122">
        <v>396</v>
      </c>
      <c r="F13" s="122">
        <v>463</v>
      </c>
      <c r="G13" s="122">
        <v>535</v>
      </c>
      <c r="H13" s="119">
        <v>353</v>
      </c>
      <c r="I13" s="169">
        <f t="shared" si="0"/>
        <v>-0.34018691588785049</v>
      </c>
    </row>
    <row r="14" spans="1:9" ht="47.5" customHeight="1">
      <c r="A14" s="201" t="s">
        <v>678</v>
      </c>
      <c r="B14" s="202">
        <f t="shared" ref="B14:H14" si="3">SUM(B11:B13)</f>
        <v>1172</v>
      </c>
      <c r="C14" s="202">
        <f t="shared" si="3"/>
        <v>1047</v>
      </c>
      <c r="D14" s="202">
        <f t="shared" si="3"/>
        <v>1072</v>
      </c>
      <c r="E14" s="203">
        <f t="shared" si="3"/>
        <v>1071</v>
      </c>
      <c r="F14" s="203">
        <f t="shared" si="3"/>
        <v>1470</v>
      </c>
      <c r="G14" s="203">
        <f t="shared" si="3"/>
        <v>1397</v>
      </c>
      <c r="H14" s="204">
        <f t="shared" si="3"/>
        <v>1114</v>
      </c>
      <c r="I14" s="169">
        <f t="shared" si="0"/>
        <v>-0.20257695060844666</v>
      </c>
    </row>
    <row r="15" spans="1:9" hidden="1">
      <c r="A15" s="68" t="s">
        <v>11</v>
      </c>
      <c r="B15" s="45">
        <v>600</v>
      </c>
      <c r="C15" s="45">
        <v>506</v>
      </c>
      <c r="D15" s="45">
        <v>468</v>
      </c>
      <c r="E15" s="122">
        <v>516</v>
      </c>
      <c r="F15" s="122">
        <v>578</v>
      </c>
      <c r="G15" s="122">
        <v>665</v>
      </c>
      <c r="H15" s="119"/>
      <c r="I15" s="169">
        <f t="shared" si="0"/>
        <v>-1</v>
      </c>
    </row>
    <row r="16" spans="1:9" hidden="1">
      <c r="A16" s="68" t="s">
        <v>12</v>
      </c>
      <c r="B16" s="45">
        <v>549</v>
      </c>
      <c r="C16" s="45">
        <v>513</v>
      </c>
      <c r="D16" s="45">
        <v>492</v>
      </c>
      <c r="E16" s="122">
        <v>479</v>
      </c>
      <c r="F16" s="122">
        <v>579</v>
      </c>
      <c r="G16" s="122">
        <v>562</v>
      </c>
      <c r="H16" s="119"/>
      <c r="I16" s="169">
        <f t="shared" si="0"/>
        <v>-1</v>
      </c>
    </row>
    <row r="17" spans="1:9" hidden="1">
      <c r="A17" s="69" t="s">
        <v>13</v>
      </c>
      <c r="B17" s="45">
        <v>494</v>
      </c>
      <c r="C17" s="46">
        <v>498</v>
      </c>
      <c r="D17" s="45">
        <v>479</v>
      </c>
      <c r="E17" s="122">
        <v>443</v>
      </c>
      <c r="F17" s="122">
        <v>491</v>
      </c>
      <c r="G17" s="122">
        <v>458</v>
      </c>
      <c r="H17" s="120"/>
      <c r="I17" s="169">
        <f t="shared" si="0"/>
        <v>-1</v>
      </c>
    </row>
    <row r="18" spans="1:9">
      <c r="A18" s="206" t="s">
        <v>679</v>
      </c>
      <c r="B18" s="202">
        <f t="shared" ref="B18:G18" si="4">SUM(B15:B17)</f>
        <v>1643</v>
      </c>
      <c r="C18" s="207">
        <f t="shared" si="4"/>
        <v>1517</v>
      </c>
      <c r="D18" s="202">
        <f t="shared" si="4"/>
        <v>1439</v>
      </c>
      <c r="E18" s="203">
        <f t="shared" si="4"/>
        <v>1438</v>
      </c>
      <c r="F18" s="203">
        <f t="shared" si="4"/>
        <v>1648</v>
      </c>
      <c r="G18" s="203">
        <f t="shared" si="4"/>
        <v>1685</v>
      </c>
      <c r="H18" s="204"/>
      <c r="I18" s="205"/>
    </row>
    <row r="19" spans="1:9">
      <c r="A19" s="56"/>
      <c r="B19" s="51">
        <f t="shared" ref="B19:G19" si="5">SUM(B3:B17)</f>
        <v>10511</v>
      </c>
      <c r="C19" s="51">
        <f t="shared" si="5"/>
        <v>9861</v>
      </c>
      <c r="D19" s="51">
        <f t="shared" si="5"/>
        <v>9369</v>
      </c>
      <c r="E19" s="51">
        <f t="shared" si="5"/>
        <v>9762</v>
      </c>
      <c r="F19" s="51">
        <f t="shared" si="5"/>
        <v>10850</v>
      </c>
      <c r="G19" s="51">
        <f t="shared" si="5"/>
        <v>10987</v>
      </c>
      <c r="H19" s="51">
        <f>SUM(H3:H17)</f>
        <v>9606</v>
      </c>
      <c r="I19" s="169">
        <f t="shared" si="0"/>
        <v>-0.12569400200236644</v>
      </c>
    </row>
  </sheetData>
  <mergeCells count="1">
    <mergeCell ref="B1:I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25"/>
  <sheetViews>
    <sheetView topLeftCell="L1" zoomScale="70" zoomScaleNormal="70" workbookViewId="0">
      <selection activeCell="J2" sqref="J2:J23"/>
    </sheetView>
  </sheetViews>
  <sheetFormatPr defaultColWidth="8.7265625" defaultRowHeight="19.5"/>
  <cols>
    <col min="1" max="1" width="28.36328125" style="117" customWidth="1"/>
    <col min="2" max="2" width="5.54296875" style="1" hidden="1" customWidth="1"/>
    <col min="3" max="3" width="5.6328125" style="1" hidden="1" customWidth="1"/>
    <col min="4" max="4" width="5.81640625" style="117" hidden="1" customWidth="1"/>
    <col min="5" max="6" width="5.453125" style="117" hidden="1" customWidth="1"/>
    <col min="7" max="7" width="5.6328125" style="1" hidden="1" customWidth="1"/>
    <col min="8" max="8" width="5" style="1" hidden="1" customWidth="1"/>
    <col min="9" max="9" width="5.90625" style="1" hidden="1" customWidth="1"/>
    <col min="10" max="10" width="5.81640625" style="117" bestFit="1" customWidth="1"/>
    <col min="11" max="11" width="5.54296875" style="117" bestFit="1" customWidth="1"/>
    <col min="12" max="12" width="5.90625" style="117" bestFit="1" customWidth="1"/>
    <col min="13" max="13" width="5.81640625" style="117" bestFit="1" customWidth="1"/>
    <col min="14" max="14" width="15.7265625" style="63" customWidth="1"/>
    <col min="15" max="15" width="15.7265625" style="158" customWidth="1"/>
    <col min="16" max="16" width="29.81640625" style="84" customWidth="1"/>
    <col min="17" max="17" width="10.7265625" style="75" customWidth="1"/>
    <col min="18" max="18" width="8.7265625" style="117"/>
    <col min="19" max="19" width="12.81640625" style="117" customWidth="1"/>
    <col min="20" max="20" width="43.453125" style="117" customWidth="1"/>
    <col min="21" max="21" width="24.08984375" style="117" bestFit="1" customWidth="1"/>
    <col min="22" max="22" width="16.453125" style="117" customWidth="1"/>
    <col min="23" max="16384" width="8.7265625" style="117"/>
  </cols>
  <sheetData>
    <row r="1" spans="1:22" ht="27.75" customHeight="1">
      <c r="A1" s="57" t="s">
        <v>0</v>
      </c>
      <c r="B1" s="58" t="s">
        <v>16</v>
      </c>
      <c r="C1" s="58" t="s">
        <v>17</v>
      </c>
      <c r="D1" s="58" t="s">
        <v>18</v>
      </c>
      <c r="E1" s="58" t="s">
        <v>19</v>
      </c>
      <c r="F1" s="58" t="s">
        <v>14</v>
      </c>
      <c r="G1" s="58" t="s">
        <v>20</v>
      </c>
      <c r="H1" s="58" t="s">
        <v>21</v>
      </c>
      <c r="I1" s="58" t="s">
        <v>22</v>
      </c>
      <c r="J1" s="58" t="s">
        <v>23</v>
      </c>
      <c r="K1" s="58" t="s">
        <v>24</v>
      </c>
      <c r="L1" s="58" t="s">
        <v>25</v>
      </c>
      <c r="M1" s="58" t="s">
        <v>26</v>
      </c>
      <c r="N1" s="85">
        <v>2020</v>
      </c>
      <c r="O1" s="66">
        <v>2019</v>
      </c>
      <c r="P1" s="82" t="s">
        <v>62</v>
      </c>
    </row>
    <row r="2" spans="1:22">
      <c r="A2" s="123" t="s">
        <v>49</v>
      </c>
      <c r="B2" s="126">
        <v>4</v>
      </c>
      <c r="C2" s="117">
        <v>6</v>
      </c>
      <c r="D2" s="117">
        <v>3</v>
      </c>
      <c r="E2" s="126">
        <f>[1]Län!B2</f>
        <v>14</v>
      </c>
      <c r="F2" s="117">
        <v>10</v>
      </c>
      <c r="G2" s="117">
        <v>5</v>
      </c>
      <c r="H2" s="117">
        <v>3</v>
      </c>
      <c r="I2" s="117">
        <v>2</v>
      </c>
      <c r="J2" s="117">
        <v>6</v>
      </c>
      <c r="L2" s="126"/>
      <c r="M2" s="126"/>
      <c r="N2" s="173">
        <f>SUM(B2:M2)</f>
        <v>53</v>
      </c>
      <c r="O2" s="117">
        <v>54</v>
      </c>
      <c r="P2" s="93">
        <f>(N2-O2)/O2</f>
        <v>-1.8518518518518517E-2</v>
      </c>
      <c r="Q2" s="92"/>
      <c r="R2" s="126"/>
      <c r="S2" s="126"/>
      <c r="T2" s="12" t="s">
        <v>63</v>
      </c>
      <c r="U2" s="12" t="s">
        <v>60</v>
      </c>
      <c r="V2" s="2" t="s">
        <v>61</v>
      </c>
    </row>
    <row r="3" spans="1:22">
      <c r="A3" s="123" t="s">
        <v>48</v>
      </c>
      <c r="B3" s="126">
        <v>11</v>
      </c>
      <c r="C3" s="117">
        <v>14</v>
      </c>
      <c r="D3" s="117">
        <v>10</v>
      </c>
      <c r="E3" s="126">
        <f>[1]Län!B3</f>
        <v>15</v>
      </c>
      <c r="F3" s="117">
        <v>18</v>
      </c>
      <c r="G3" s="117">
        <v>15</v>
      </c>
      <c r="H3" s="117">
        <v>9</v>
      </c>
      <c r="I3" s="117">
        <v>4</v>
      </c>
      <c r="J3" s="117">
        <v>7</v>
      </c>
      <c r="L3" s="126"/>
      <c r="M3" s="126"/>
      <c r="N3" s="173">
        <f t="shared" ref="N3:N23" si="0">SUM(B3:M3)</f>
        <v>103</v>
      </c>
      <c r="O3" s="117">
        <v>94</v>
      </c>
      <c r="P3" s="93">
        <f t="shared" ref="P3:P22" si="1">(N3-O3)/O3</f>
        <v>9.5744680851063829E-2</v>
      </c>
      <c r="Q3" s="92"/>
      <c r="R3" s="126"/>
      <c r="T3" s="117">
        <v>7</v>
      </c>
      <c r="U3" s="117">
        <v>47</v>
      </c>
      <c r="V3" s="117">
        <f>SUM(T3:U3)</f>
        <v>54</v>
      </c>
    </row>
    <row r="4" spans="1:22" s="76" customFormat="1">
      <c r="A4" s="124" t="s">
        <v>52</v>
      </c>
      <c r="B4" s="126">
        <v>1</v>
      </c>
      <c r="C4" s="117">
        <v>1</v>
      </c>
      <c r="D4" s="76">
        <v>0</v>
      </c>
      <c r="E4" s="126">
        <f>[1]Län!B4</f>
        <v>2</v>
      </c>
      <c r="F4" s="117">
        <v>0</v>
      </c>
      <c r="G4" s="117">
        <v>3</v>
      </c>
      <c r="H4" s="117">
        <v>0</v>
      </c>
      <c r="I4" s="117">
        <v>1</v>
      </c>
      <c r="J4" s="117">
        <v>0</v>
      </c>
      <c r="K4" s="117"/>
      <c r="L4" s="126"/>
      <c r="M4" s="126"/>
      <c r="N4" s="173">
        <f t="shared" si="0"/>
        <v>8</v>
      </c>
      <c r="O4" s="117">
        <v>14</v>
      </c>
      <c r="P4" s="93">
        <f t="shared" si="1"/>
        <v>-0.42857142857142855</v>
      </c>
      <c r="Q4" s="92"/>
      <c r="R4" s="126"/>
      <c r="S4" s="117"/>
      <c r="T4" s="117">
        <v>6</v>
      </c>
      <c r="U4" s="117">
        <v>88</v>
      </c>
      <c r="V4" s="117">
        <f t="shared" ref="V4:V24" si="2">SUM(T4:U4)</f>
        <v>94</v>
      </c>
    </row>
    <row r="5" spans="1:22">
      <c r="A5" s="123" t="s">
        <v>36</v>
      </c>
      <c r="B5" s="126">
        <v>14</v>
      </c>
      <c r="C5" s="117">
        <v>10</v>
      </c>
      <c r="D5" s="117">
        <v>14</v>
      </c>
      <c r="E5" s="126">
        <f>[1]Län!B5</f>
        <v>12</v>
      </c>
      <c r="F5" s="117">
        <v>11</v>
      </c>
      <c r="G5" s="117">
        <v>16</v>
      </c>
      <c r="H5" s="117">
        <v>9</v>
      </c>
      <c r="I5" s="117">
        <v>4</v>
      </c>
      <c r="J5" s="117">
        <v>4</v>
      </c>
      <c r="L5" s="126"/>
      <c r="M5" s="126"/>
      <c r="N5" s="173">
        <f t="shared" si="0"/>
        <v>94</v>
      </c>
      <c r="O5" s="117">
        <v>105</v>
      </c>
      <c r="P5" s="93">
        <f t="shared" si="1"/>
        <v>-0.10476190476190476</v>
      </c>
      <c r="Q5" s="92"/>
      <c r="R5" s="126"/>
      <c r="T5" s="117">
        <v>3</v>
      </c>
      <c r="U5" s="117">
        <v>11</v>
      </c>
      <c r="V5" s="117">
        <f t="shared" si="2"/>
        <v>14</v>
      </c>
    </row>
    <row r="6" spans="1:22">
      <c r="A6" s="123" t="s">
        <v>41</v>
      </c>
      <c r="B6" s="126">
        <v>7</v>
      </c>
      <c r="C6" s="117">
        <v>13</v>
      </c>
      <c r="D6" s="117">
        <v>21</v>
      </c>
      <c r="E6" s="126">
        <f>[1]Län!B6</f>
        <v>16</v>
      </c>
      <c r="F6" s="117">
        <v>8</v>
      </c>
      <c r="G6" s="117">
        <v>11</v>
      </c>
      <c r="H6" s="117">
        <v>16</v>
      </c>
      <c r="I6" s="117">
        <v>7</v>
      </c>
      <c r="J6" s="117">
        <v>10</v>
      </c>
      <c r="L6" s="126"/>
      <c r="M6" s="126"/>
      <c r="N6" s="173">
        <f t="shared" si="0"/>
        <v>109</v>
      </c>
      <c r="O6" s="117">
        <v>106</v>
      </c>
      <c r="P6" s="93">
        <f t="shared" si="1"/>
        <v>2.8301886792452831E-2</v>
      </c>
      <c r="Q6" s="92"/>
      <c r="R6" s="126"/>
      <c r="T6" s="117">
        <v>16</v>
      </c>
      <c r="U6" s="117">
        <v>89</v>
      </c>
      <c r="V6" s="117">
        <f t="shared" si="2"/>
        <v>105</v>
      </c>
    </row>
    <row r="7" spans="1:22" s="76" customFormat="1">
      <c r="A7" s="123" t="s">
        <v>51</v>
      </c>
      <c r="B7" s="126">
        <v>5</v>
      </c>
      <c r="C7" s="117">
        <v>9</v>
      </c>
      <c r="D7" s="76">
        <v>10</v>
      </c>
      <c r="E7" s="126">
        <f>[1]Län!B7</f>
        <v>11</v>
      </c>
      <c r="F7" s="117">
        <v>2</v>
      </c>
      <c r="G7" s="117">
        <v>4</v>
      </c>
      <c r="H7" s="117">
        <v>1</v>
      </c>
      <c r="I7" s="117">
        <v>3</v>
      </c>
      <c r="J7" s="117">
        <v>1</v>
      </c>
      <c r="K7" s="117"/>
      <c r="L7" s="126"/>
      <c r="M7" s="126"/>
      <c r="N7" s="173">
        <f t="shared" si="0"/>
        <v>46</v>
      </c>
      <c r="O7" s="117">
        <v>50</v>
      </c>
      <c r="P7" s="93">
        <f t="shared" si="1"/>
        <v>-0.08</v>
      </c>
      <c r="Q7" s="92"/>
      <c r="R7" s="126"/>
      <c r="S7" s="117"/>
      <c r="T7" s="117">
        <v>8</v>
      </c>
      <c r="U7" s="117">
        <v>98</v>
      </c>
      <c r="V7" s="117">
        <f t="shared" si="2"/>
        <v>106</v>
      </c>
    </row>
    <row r="8" spans="1:22">
      <c r="A8" s="123" t="s">
        <v>40</v>
      </c>
      <c r="B8" s="126">
        <v>19</v>
      </c>
      <c r="C8" s="117">
        <v>12</v>
      </c>
      <c r="D8" s="117">
        <v>26</v>
      </c>
      <c r="E8" s="126">
        <f>[1]Län!B8</f>
        <v>19</v>
      </c>
      <c r="F8" s="117">
        <v>11</v>
      </c>
      <c r="G8" s="117">
        <v>18</v>
      </c>
      <c r="H8" s="117">
        <v>9</v>
      </c>
      <c r="I8" s="117">
        <v>9</v>
      </c>
      <c r="J8" s="117">
        <v>13</v>
      </c>
      <c r="L8" s="126"/>
      <c r="M8" s="126"/>
      <c r="N8" s="173">
        <f t="shared" si="0"/>
        <v>136</v>
      </c>
      <c r="O8" s="117">
        <v>127</v>
      </c>
      <c r="P8" s="93">
        <f t="shared" si="1"/>
        <v>7.0866141732283464E-2</v>
      </c>
      <c r="Q8" s="92"/>
      <c r="R8" s="126"/>
      <c r="T8" s="117">
        <v>2</v>
      </c>
      <c r="U8" s="117">
        <v>48</v>
      </c>
      <c r="V8" s="117">
        <f t="shared" si="2"/>
        <v>50</v>
      </c>
    </row>
    <row r="9" spans="1:22">
      <c r="A9" s="123" t="s">
        <v>45</v>
      </c>
      <c r="B9" s="126">
        <v>8</v>
      </c>
      <c r="C9" s="117">
        <v>10</v>
      </c>
      <c r="D9" s="117">
        <v>8</v>
      </c>
      <c r="E9" s="126">
        <f>[1]Län!B9</f>
        <v>12</v>
      </c>
      <c r="F9" s="117">
        <v>9</v>
      </c>
      <c r="G9" s="117">
        <v>8</v>
      </c>
      <c r="H9" s="117">
        <v>5</v>
      </c>
      <c r="I9" s="117">
        <v>3</v>
      </c>
      <c r="J9" s="117">
        <v>3</v>
      </c>
      <c r="L9" s="126"/>
      <c r="M9" s="126"/>
      <c r="N9" s="173">
        <f t="shared" si="0"/>
        <v>66</v>
      </c>
      <c r="O9" s="117">
        <v>95</v>
      </c>
      <c r="P9" s="77">
        <f t="shared" si="1"/>
        <v>-0.30526315789473685</v>
      </c>
      <c r="Q9" s="92"/>
      <c r="R9" s="126"/>
      <c r="T9" s="117">
        <v>21</v>
      </c>
      <c r="U9" s="117">
        <v>106</v>
      </c>
      <c r="V9" s="117">
        <f t="shared" si="2"/>
        <v>127</v>
      </c>
    </row>
    <row r="10" spans="1:22">
      <c r="A10" s="123" t="s">
        <v>37</v>
      </c>
      <c r="B10" s="126">
        <v>13</v>
      </c>
      <c r="C10" s="117">
        <v>14</v>
      </c>
      <c r="D10" s="117">
        <v>5</v>
      </c>
      <c r="E10" s="126">
        <f>[1]Län!B10</f>
        <v>8</v>
      </c>
      <c r="F10" s="117">
        <v>8</v>
      </c>
      <c r="G10" s="117">
        <v>10</v>
      </c>
      <c r="H10" s="117">
        <v>8</v>
      </c>
      <c r="I10" s="117">
        <v>9</v>
      </c>
      <c r="J10" s="117">
        <v>6</v>
      </c>
      <c r="L10" s="126"/>
      <c r="M10" s="126"/>
      <c r="N10" s="173">
        <f t="shared" si="0"/>
        <v>81</v>
      </c>
      <c r="O10" s="117">
        <v>57</v>
      </c>
      <c r="P10" s="77">
        <f t="shared" si="1"/>
        <v>0.42105263157894735</v>
      </c>
      <c r="Q10" s="92"/>
      <c r="R10" s="126"/>
      <c r="T10" s="117">
        <v>13</v>
      </c>
      <c r="U10" s="117">
        <v>82</v>
      </c>
      <c r="V10" s="117">
        <f t="shared" si="2"/>
        <v>95</v>
      </c>
    </row>
    <row r="11" spans="1:22">
      <c r="A11" s="125" t="s">
        <v>35</v>
      </c>
      <c r="B11" s="126">
        <v>9</v>
      </c>
      <c r="C11" s="117">
        <v>8</v>
      </c>
      <c r="D11" s="117">
        <v>12</v>
      </c>
      <c r="E11" s="126">
        <f>[1]Län!B11</f>
        <v>10</v>
      </c>
      <c r="F11" s="117">
        <v>15</v>
      </c>
      <c r="G11" s="117">
        <v>10</v>
      </c>
      <c r="H11" s="117">
        <v>8</v>
      </c>
      <c r="I11" s="117">
        <v>4</v>
      </c>
      <c r="J11" s="117">
        <v>6</v>
      </c>
      <c r="L11" s="126"/>
      <c r="M11" s="126"/>
      <c r="N11" s="173">
        <f t="shared" si="0"/>
        <v>82</v>
      </c>
      <c r="O11" s="117">
        <v>72</v>
      </c>
      <c r="P11" s="77">
        <f t="shared" si="1"/>
        <v>0.1388888888888889</v>
      </c>
      <c r="Q11" s="92"/>
      <c r="R11" s="126"/>
      <c r="T11" s="117">
        <v>9</v>
      </c>
      <c r="U11" s="117">
        <v>48</v>
      </c>
      <c r="V11" s="117">
        <f t="shared" si="2"/>
        <v>57</v>
      </c>
    </row>
    <row r="12" spans="1:22">
      <c r="A12" s="125" t="s">
        <v>32</v>
      </c>
      <c r="B12" s="126">
        <v>67</v>
      </c>
      <c r="C12" s="117">
        <v>72</v>
      </c>
      <c r="D12" s="117">
        <v>124</v>
      </c>
      <c r="E12" s="126">
        <f>[1]Län!B12</f>
        <v>116</v>
      </c>
      <c r="F12" s="117">
        <v>87</v>
      </c>
      <c r="G12" s="2">
        <v>76</v>
      </c>
      <c r="H12" s="117">
        <v>61</v>
      </c>
      <c r="I12" s="117">
        <v>37</v>
      </c>
      <c r="J12" s="117">
        <v>48</v>
      </c>
      <c r="L12" s="126"/>
      <c r="M12" s="126"/>
      <c r="N12" s="173">
        <f t="shared" si="0"/>
        <v>688</v>
      </c>
      <c r="O12" s="117">
        <v>621</v>
      </c>
      <c r="P12" s="115">
        <f t="shared" si="1"/>
        <v>0.10789049919484701</v>
      </c>
      <c r="Q12" s="92"/>
      <c r="R12" s="126"/>
      <c r="T12" s="117">
        <v>5</v>
      </c>
      <c r="U12" s="117">
        <v>67</v>
      </c>
      <c r="V12" s="117">
        <f t="shared" si="2"/>
        <v>72</v>
      </c>
    </row>
    <row r="13" spans="1:22">
      <c r="A13" s="125" t="s">
        <v>34</v>
      </c>
      <c r="B13" s="126">
        <v>181</v>
      </c>
      <c r="C13" s="117">
        <v>193</v>
      </c>
      <c r="D13" s="117">
        <v>193</v>
      </c>
      <c r="E13" s="126">
        <f>[1]Län!B13</f>
        <v>284</v>
      </c>
      <c r="F13" s="117">
        <v>229</v>
      </c>
      <c r="G13" s="2">
        <v>198</v>
      </c>
      <c r="H13" s="117">
        <v>184</v>
      </c>
      <c r="I13" s="117">
        <v>89</v>
      </c>
      <c r="J13" s="117">
        <v>116</v>
      </c>
      <c r="L13" s="174"/>
      <c r="M13" s="174"/>
      <c r="N13" s="173">
        <f t="shared" si="0"/>
        <v>1667</v>
      </c>
      <c r="O13" s="117">
        <v>1721</v>
      </c>
      <c r="P13" s="175">
        <f t="shared" si="1"/>
        <v>-3.137710633352702E-2</v>
      </c>
      <c r="Q13" s="92"/>
      <c r="R13" s="174"/>
      <c r="T13" s="117">
        <v>73</v>
      </c>
      <c r="U13" s="117">
        <v>548</v>
      </c>
      <c r="V13" s="117">
        <f t="shared" si="2"/>
        <v>621</v>
      </c>
    </row>
    <row r="14" spans="1:22">
      <c r="A14" s="125" t="s">
        <v>46</v>
      </c>
      <c r="B14" s="126">
        <v>8</v>
      </c>
      <c r="C14" s="117">
        <v>9</v>
      </c>
      <c r="D14" s="117">
        <v>19</v>
      </c>
      <c r="E14" s="126">
        <f>[1]Län!B14</f>
        <v>24</v>
      </c>
      <c r="F14" s="117">
        <v>33</v>
      </c>
      <c r="G14" s="117">
        <v>11</v>
      </c>
      <c r="H14" s="117">
        <v>13</v>
      </c>
      <c r="I14" s="117">
        <v>13</v>
      </c>
      <c r="J14" s="117">
        <v>10</v>
      </c>
      <c r="L14" s="126"/>
      <c r="M14" s="126"/>
      <c r="N14" s="173">
        <f t="shared" si="0"/>
        <v>140</v>
      </c>
      <c r="O14" s="117">
        <v>115</v>
      </c>
      <c r="P14" s="77">
        <f t="shared" si="1"/>
        <v>0.21739130434782608</v>
      </c>
      <c r="Q14" s="92"/>
      <c r="R14" s="126"/>
      <c r="T14" s="117">
        <v>181</v>
      </c>
      <c r="U14" s="117">
        <v>1540</v>
      </c>
      <c r="V14" s="117">
        <f t="shared" si="2"/>
        <v>1721</v>
      </c>
    </row>
    <row r="15" spans="1:22" s="76" customFormat="1">
      <c r="A15" s="125" t="s">
        <v>44</v>
      </c>
      <c r="B15" s="126">
        <v>23</v>
      </c>
      <c r="C15" s="117">
        <v>8</v>
      </c>
      <c r="D15" s="76">
        <v>23</v>
      </c>
      <c r="E15" s="126">
        <f>[1]Län!B15</f>
        <v>25</v>
      </c>
      <c r="F15" s="117">
        <v>31</v>
      </c>
      <c r="G15" s="117">
        <v>17</v>
      </c>
      <c r="H15" s="117">
        <v>9</v>
      </c>
      <c r="I15" s="117">
        <v>9</v>
      </c>
      <c r="J15" s="117">
        <v>13</v>
      </c>
      <c r="K15" s="117"/>
      <c r="L15" s="126"/>
      <c r="M15" s="126"/>
      <c r="N15" s="173">
        <f t="shared" si="0"/>
        <v>158</v>
      </c>
      <c r="O15" s="117">
        <v>165</v>
      </c>
      <c r="P15" s="77">
        <f t="shared" si="1"/>
        <v>-4.2424242424242427E-2</v>
      </c>
      <c r="Q15" s="92"/>
      <c r="R15" s="126"/>
      <c r="S15" s="117"/>
      <c r="T15" s="117">
        <v>13</v>
      </c>
      <c r="U15" s="117">
        <v>102</v>
      </c>
      <c r="V15" s="117">
        <f t="shared" si="2"/>
        <v>115</v>
      </c>
    </row>
    <row r="16" spans="1:22">
      <c r="A16" s="125" t="s">
        <v>42</v>
      </c>
      <c r="B16" s="126">
        <v>12</v>
      </c>
      <c r="C16" s="117">
        <v>5</v>
      </c>
      <c r="D16" s="117">
        <v>19</v>
      </c>
      <c r="E16" s="126">
        <f>[1]Län!B16</f>
        <v>11</v>
      </c>
      <c r="F16" s="117">
        <v>14</v>
      </c>
      <c r="G16" s="2">
        <v>17</v>
      </c>
      <c r="H16" s="117">
        <v>9</v>
      </c>
      <c r="I16" s="117">
        <v>11</v>
      </c>
      <c r="J16" s="117">
        <v>6</v>
      </c>
      <c r="L16" s="126"/>
      <c r="M16" s="126"/>
      <c r="N16" s="173">
        <f t="shared" si="0"/>
        <v>104</v>
      </c>
      <c r="O16" s="117">
        <v>92</v>
      </c>
      <c r="P16" s="77">
        <f t="shared" si="1"/>
        <v>0.13043478260869565</v>
      </c>
      <c r="Q16" s="92"/>
      <c r="R16" s="126"/>
      <c r="T16" s="117">
        <v>18</v>
      </c>
      <c r="U16" s="117">
        <v>147</v>
      </c>
      <c r="V16" s="117">
        <f t="shared" si="2"/>
        <v>165</v>
      </c>
    </row>
    <row r="17" spans="1:22">
      <c r="A17" s="125" t="s">
        <v>33</v>
      </c>
      <c r="B17" s="126">
        <v>6</v>
      </c>
      <c r="C17" s="117">
        <v>10</v>
      </c>
      <c r="D17" s="117">
        <v>12</v>
      </c>
      <c r="E17" s="126">
        <f>[1]Län!B17</f>
        <v>13</v>
      </c>
      <c r="F17" s="117">
        <v>11</v>
      </c>
      <c r="G17" s="117">
        <v>18</v>
      </c>
      <c r="H17" s="117">
        <v>6</v>
      </c>
      <c r="I17" s="117">
        <v>6</v>
      </c>
      <c r="J17" s="117">
        <v>9</v>
      </c>
      <c r="L17" s="126"/>
      <c r="M17" s="126"/>
      <c r="N17" s="173">
        <f t="shared" si="0"/>
        <v>91</v>
      </c>
      <c r="O17" s="117">
        <v>85</v>
      </c>
      <c r="P17" s="77">
        <f t="shared" si="1"/>
        <v>7.0588235294117646E-2</v>
      </c>
      <c r="Q17" s="92"/>
      <c r="R17" s="126"/>
      <c r="T17" s="117">
        <v>19</v>
      </c>
      <c r="U17" s="117">
        <v>73</v>
      </c>
      <c r="V17" s="117">
        <f t="shared" si="2"/>
        <v>92</v>
      </c>
    </row>
    <row r="18" spans="1:22">
      <c r="A18" s="125" t="s">
        <v>47</v>
      </c>
      <c r="B18" s="126">
        <v>13</v>
      </c>
      <c r="C18" s="117">
        <v>7</v>
      </c>
      <c r="D18" s="117">
        <v>12</v>
      </c>
      <c r="E18" s="126">
        <f>[1]Län!B18</f>
        <v>11</v>
      </c>
      <c r="F18" s="117">
        <v>8</v>
      </c>
      <c r="G18" s="117">
        <v>12</v>
      </c>
      <c r="H18" s="117">
        <v>7</v>
      </c>
      <c r="I18" s="117">
        <v>8</v>
      </c>
      <c r="J18" s="117">
        <v>5</v>
      </c>
      <c r="L18" s="126"/>
      <c r="M18" s="126"/>
      <c r="N18" s="173">
        <f t="shared" si="0"/>
        <v>83</v>
      </c>
      <c r="O18" s="117">
        <v>87</v>
      </c>
      <c r="P18" s="77">
        <f t="shared" si="1"/>
        <v>-4.5977011494252873E-2</v>
      </c>
      <c r="Q18" s="92"/>
      <c r="R18" s="126"/>
      <c r="T18" s="117">
        <v>11</v>
      </c>
      <c r="U18" s="117">
        <v>74</v>
      </c>
      <c r="V18" s="117">
        <f t="shared" si="2"/>
        <v>85</v>
      </c>
    </row>
    <row r="19" spans="1:22">
      <c r="A19" s="125" t="s">
        <v>43</v>
      </c>
      <c r="B19" s="126">
        <v>13</v>
      </c>
      <c r="C19" s="117">
        <v>14</v>
      </c>
      <c r="D19" s="117">
        <v>16</v>
      </c>
      <c r="E19" s="126">
        <f>[1]Län!B19</f>
        <v>14</v>
      </c>
      <c r="F19" s="117">
        <v>21</v>
      </c>
      <c r="G19" s="117">
        <v>9</v>
      </c>
      <c r="H19" s="117">
        <v>10</v>
      </c>
      <c r="I19" s="117">
        <v>5</v>
      </c>
      <c r="J19" s="117">
        <v>10</v>
      </c>
      <c r="L19" s="126"/>
      <c r="M19" s="126"/>
      <c r="N19" s="173">
        <f t="shared" si="0"/>
        <v>112</v>
      </c>
      <c r="O19" s="117">
        <v>110</v>
      </c>
      <c r="P19" s="77">
        <f t="shared" si="1"/>
        <v>1.8181818181818181E-2</v>
      </c>
      <c r="Q19" s="92"/>
      <c r="R19" s="126"/>
      <c r="T19" s="117">
        <v>6</v>
      </c>
      <c r="U19" s="117">
        <v>81</v>
      </c>
      <c r="V19" s="117">
        <f t="shared" si="2"/>
        <v>87</v>
      </c>
    </row>
    <row r="20" spans="1:22">
      <c r="A20" s="125" t="s">
        <v>38</v>
      </c>
      <c r="B20" s="126">
        <v>69</v>
      </c>
      <c r="C20" s="117">
        <v>79</v>
      </c>
      <c r="D20" s="117">
        <v>90</v>
      </c>
      <c r="E20" s="126">
        <f>[1]Län!B20</f>
        <v>102</v>
      </c>
      <c r="F20" s="117">
        <v>100</v>
      </c>
      <c r="G20" s="2">
        <v>76</v>
      </c>
      <c r="H20" s="117">
        <v>67</v>
      </c>
      <c r="I20" s="117">
        <v>57</v>
      </c>
      <c r="J20" s="117">
        <v>54</v>
      </c>
      <c r="L20" s="126"/>
      <c r="M20" s="126"/>
      <c r="N20" s="173">
        <f t="shared" si="0"/>
        <v>694</v>
      </c>
      <c r="O20" s="117">
        <v>617</v>
      </c>
      <c r="P20" s="115">
        <f t="shared" si="1"/>
        <v>0.12479740680713128</v>
      </c>
      <c r="Q20" s="92"/>
      <c r="R20" s="126"/>
      <c r="T20" s="117">
        <v>19</v>
      </c>
      <c r="U20" s="117">
        <v>91</v>
      </c>
      <c r="V20" s="117">
        <f t="shared" si="2"/>
        <v>110</v>
      </c>
    </row>
    <row r="21" spans="1:22">
      <c r="A21" s="125" t="s">
        <v>50</v>
      </c>
      <c r="B21" s="126">
        <v>10</v>
      </c>
      <c r="C21" s="117">
        <v>12</v>
      </c>
      <c r="D21" s="117">
        <v>19</v>
      </c>
      <c r="E21" s="126">
        <f>[1]Län!B21</f>
        <v>34</v>
      </c>
      <c r="F21" s="117">
        <v>8</v>
      </c>
      <c r="G21" s="2">
        <v>16</v>
      </c>
      <c r="H21" s="117">
        <v>10</v>
      </c>
      <c r="I21" s="117">
        <v>11</v>
      </c>
      <c r="J21" s="117">
        <v>9</v>
      </c>
      <c r="L21" s="126"/>
      <c r="M21" s="126"/>
      <c r="N21" s="173">
        <f t="shared" si="0"/>
        <v>129</v>
      </c>
      <c r="O21" s="117">
        <v>123</v>
      </c>
      <c r="P21" s="77">
        <f t="shared" si="1"/>
        <v>4.878048780487805E-2</v>
      </c>
      <c r="Q21" s="92"/>
      <c r="R21" s="126"/>
      <c r="T21" s="117">
        <v>72</v>
      </c>
      <c r="U21" s="117">
        <v>545</v>
      </c>
      <c r="V21" s="117">
        <f t="shared" si="2"/>
        <v>617</v>
      </c>
    </row>
    <row r="22" spans="1:22">
      <c r="A22" s="125" t="s">
        <v>39</v>
      </c>
      <c r="B22" s="126">
        <v>14</v>
      </c>
      <c r="C22" s="117">
        <v>11</v>
      </c>
      <c r="D22" s="117">
        <v>15</v>
      </c>
      <c r="E22" s="126">
        <f>[1]Län!B22</f>
        <v>24</v>
      </c>
      <c r="F22" s="117">
        <v>18</v>
      </c>
      <c r="G22" s="117">
        <v>14</v>
      </c>
      <c r="H22" s="117">
        <v>9</v>
      </c>
      <c r="I22" s="117">
        <v>10</v>
      </c>
      <c r="J22" s="117">
        <v>16</v>
      </c>
      <c r="L22" s="126"/>
      <c r="M22" s="126"/>
      <c r="N22" s="173">
        <f t="shared" si="0"/>
        <v>131</v>
      </c>
      <c r="O22" s="117">
        <v>134</v>
      </c>
      <c r="P22" s="77">
        <f t="shared" si="1"/>
        <v>-2.2388059701492536E-2</v>
      </c>
      <c r="Q22" s="92"/>
      <c r="R22" s="126"/>
      <c r="T22" s="117">
        <v>13</v>
      </c>
      <c r="U22" s="117">
        <v>110</v>
      </c>
      <c r="V22" s="117">
        <f t="shared" si="2"/>
        <v>123</v>
      </c>
    </row>
    <row r="23" spans="1:22">
      <c r="A23" s="116" t="s">
        <v>53</v>
      </c>
      <c r="B23" s="126">
        <v>2</v>
      </c>
      <c r="C23" s="117">
        <v>5</v>
      </c>
      <c r="D23" s="117">
        <v>4</v>
      </c>
      <c r="E23" s="126">
        <f>[1]Län!B23</f>
        <v>1</v>
      </c>
      <c r="F23" s="117">
        <v>5</v>
      </c>
      <c r="G23" s="117">
        <v>4</v>
      </c>
      <c r="H23" s="117">
        <v>3</v>
      </c>
      <c r="I23" s="117">
        <v>3</v>
      </c>
      <c r="J23" s="117">
        <v>1</v>
      </c>
      <c r="L23" s="126"/>
      <c r="M23" s="126"/>
      <c r="N23" s="173">
        <f t="shared" si="0"/>
        <v>28</v>
      </c>
      <c r="O23" s="117">
        <v>24</v>
      </c>
      <c r="P23" s="97"/>
      <c r="Q23" s="92"/>
      <c r="R23" s="126"/>
      <c r="T23" s="117">
        <v>18</v>
      </c>
      <c r="U23" s="117">
        <v>116</v>
      </c>
      <c r="V23" s="117">
        <f t="shared" si="2"/>
        <v>134</v>
      </c>
    </row>
    <row r="24" spans="1:22" s="2" customFormat="1">
      <c r="A24" s="114"/>
      <c r="B24" s="155">
        <f>SUM(B2:B23)</f>
        <v>509</v>
      </c>
      <c r="C24" s="2">
        <f>SUM(C2:C23)</f>
        <v>522</v>
      </c>
      <c r="D24" s="155">
        <f>SUM(D2:D23)</f>
        <v>655</v>
      </c>
      <c r="E24" s="155">
        <f>SUM(E2:E23)</f>
        <v>778</v>
      </c>
      <c r="F24" s="176">
        <f>SUM(F2:F23)</f>
        <v>657</v>
      </c>
      <c r="G24" s="155">
        <f t="shared" ref="G24:N24" si="3">SUM(G2:G23)</f>
        <v>568</v>
      </c>
      <c r="H24" s="156">
        <f t="shared" si="3"/>
        <v>456</v>
      </c>
      <c r="I24" s="156">
        <f t="shared" si="3"/>
        <v>305</v>
      </c>
      <c r="J24" s="156">
        <f t="shared" si="3"/>
        <v>353</v>
      </c>
      <c r="K24" s="155">
        <f t="shared" si="3"/>
        <v>0</v>
      </c>
      <c r="L24" s="155">
        <f t="shared" si="3"/>
        <v>0</v>
      </c>
      <c r="M24" s="156">
        <f t="shared" si="3"/>
        <v>0</v>
      </c>
      <c r="N24" s="86">
        <f t="shared" si="3"/>
        <v>4803</v>
      </c>
      <c r="O24" s="86">
        <f>SUM(O2:O23)</f>
        <v>4668</v>
      </c>
      <c r="P24" s="87">
        <f>(N24-O24)/O24</f>
        <v>2.892030848329049E-2</v>
      </c>
      <c r="Q24" s="75"/>
      <c r="R24" s="1"/>
      <c r="S24" s="117"/>
      <c r="T24" s="117">
        <v>2</v>
      </c>
      <c r="U24" s="117">
        <v>22</v>
      </c>
      <c r="V24" s="117">
        <f t="shared" si="2"/>
        <v>24</v>
      </c>
    </row>
    <row r="25" spans="1:22">
      <c r="B25" s="91"/>
      <c r="C25" s="91"/>
      <c r="D25" s="64"/>
      <c r="E25" s="64"/>
      <c r="F25" s="177"/>
      <c r="O25" s="157"/>
      <c r="P25" s="83"/>
      <c r="V25" s="117">
        <f>SUM(V3:V24)</f>
        <v>4668</v>
      </c>
    </row>
  </sheetData>
  <sortState ref="A31:P53">
    <sortCondition descending="1" ref="P30"/>
  </sortState>
  <dataConsolidate/>
  <conditionalFormatting sqref="P2:P22">
    <cfRule type="cellIs" dxfId="5" priority="1" operator="greaterThan">
      <formula>0</formula>
    </cfRule>
    <cfRule type="cellIs" dxfId="4" priority="2" operator="lessThan">
      <formula>0</formula>
    </cfRule>
    <cfRule type="cellIs" dxfId="3" priority="3" operator="equal">
      <formula>0</formula>
    </cfRule>
  </conditionalFormatting>
  <pageMargins left="0.7" right="0.7" top="0.75" bottom="0.75" header="0.3" footer="0.3"/>
  <pageSetup paperSize="9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28"/>
  <sheetViews>
    <sheetView topLeftCell="A10" zoomScale="70" zoomScaleNormal="70" workbookViewId="0">
      <selection activeCell="E16" sqref="E16"/>
    </sheetView>
  </sheetViews>
  <sheetFormatPr defaultRowHeight="14.5"/>
  <cols>
    <col min="1" max="1" width="40.54296875" bestFit="1" customWidth="1"/>
    <col min="2" max="2" width="19.36328125" style="117" customWidth="1"/>
    <col min="3" max="3" width="21.54296875" style="59" bestFit="1" customWidth="1"/>
    <col min="4" max="4" width="21.54296875" style="12" bestFit="1" customWidth="1"/>
    <col min="5" max="5" width="29" style="12" customWidth="1"/>
    <col min="6" max="6" width="15.54296875" customWidth="1"/>
    <col min="7" max="7" width="20.26953125" customWidth="1"/>
    <col min="8" max="8" width="27" customWidth="1"/>
    <col min="9" max="9" width="20.54296875" customWidth="1"/>
    <col min="10" max="11" width="9.1796875" customWidth="1"/>
  </cols>
  <sheetData>
    <row r="1" spans="1:10" ht="46">
      <c r="A1" s="178" t="s">
        <v>0</v>
      </c>
      <c r="B1" s="179" t="s">
        <v>58</v>
      </c>
      <c r="C1" s="180" t="s">
        <v>57</v>
      </c>
      <c r="D1" s="180" t="s">
        <v>54</v>
      </c>
      <c r="E1" s="181" t="s">
        <v>59</v>
      </c>
      <c r="F1" s="21"/>
      <c r="G1" s="17"/>
      <c r="H1" s="17"/>
      <c r="I1" s="17"/>
    </row>
    <row r="2" spans="1:10" ht="23">
      <c r="A2" s="182" t="s">
        <v>49</v>
      </c>
      <c r="B2" s="117">
        <v>6</v>
      </c>
      <c r="C2" s="117">
        <v>7</v>
      </c>
      <c r="D2" s="117">
        <v>4</v>
      </c>
      <c r="E2" s="183">
        <f>(B2-C2)/C2</f>
        <v>-0.14285714285714285</v>
      </c>
      <c r="F2" s="81"/>
      <c r="G2" s="81"/>
      <c r="H2" s="81"/>
      <c r="I2" s="81"/>
    </row>
    <row r="3" spans="1:10" ht="23">
      <c r="A3" s="182" t="s">
        <v>48</v>
      </c>
      <c r="B3" s="117">
        <v>7</v>
      </c>
      <c r="C3" s="117">
        <v>6</v>
      </c>
      <c r="D3" s="117">
        <v>10</v>
      </c>
      <c r="E3" s="183">
        <f t="shared" ref="E3:E23" si="0">(B3-C3)/C3</f>
        <v>0.16666666666666666</v>
      </c>
      <c r="F3" s="81"/>
      <c r="G3" s="81"/>
      <c r="H3" s="81"/>
      <c r="I3" s="81"/>
    </row>
    <row r="4" spans="1:10" ht="23">
      <c r="A4" s="182" t="s">
        <v>52</v>
      </c>
      <c r="B4" s="117">
        <v>0</v>
      </c>
      <c r="C4" s="117">
        <v>3</v>
      </c>
      <c r="D4" s="117">
        <v>0</v>
      </c>
      <c r="E4" s="183">
        <f t="shared" si="0"/>
        <v>-1</v>
      </c>
      <c r="F4" s="81" t="s">
        <v>181</v>
      </c>
      <c r="G4" s="81"/>
      <c r="H4" s="81"/>
      <c r="I4" s="81"/>
    </row>
    <row r="5" spans="1:10" ht="23">
      <c r="A5" s="182" t="s">
        <v>36</v>
      </c>
      <c r="B5" s="117">
        <v>4</v>
      </c>
      <c r="C5" s="117">
        <v>16</v>
      </c>
      <c r="D5" s="117">
        <v>13</v>
      </c>
      <c r="E5" s="183">
        <f t="shared" si="0"/>
        <v>-0.75</v>
      </c>
      <c r="F5" s="81"/>
      <c r="G5" s="81"/>
      <c r="H5" s="81"/>
      <c r="I5" s="81"/>
    </row>
    <row r="6" spans="1:10" ht="23">
      <c r="A6" s="182" t="s">
        <v>41</v>
      </c>
      <c r="B6" s="117">
        <v>10</v>
      </c>
      <c r="C6" s="117">
        <v>8</v>
      </c>
      <c r="D6" s="117">
        <v>13</v>
      </c>
      <c r="E6" s="183">
        <f t="shared" si="0"/>
        <v>0.25</v>
      </c>
      <c r="F6" s="81"/>
      <c r="G6" s="81"/>
      <c r="H6" s="81"/>
      <c r="I6" s="81"/>
    </row>
    <row r="7" spans="1:10" ht="23">
      <c r="A7" s="184" t="s">
        <v>51</v>
      </c>
      <c r="B7" s="117">
        <v>1</v>
      </c>
      <c r="C7" s="117">
        <v>2</v>
      </c>
      <c r="D7" s="117">
        <v>7</v>
      </c>
      <c r="E7" s="183">
        <f t="shared" si="0"/>
        <v>-0.5</v>
      </c>
      <c r="F7" s="81"/>
      <c r="G7" s="81"/>
      <c r="H7" s="81"/>
      <c r="I7" s="81"/>
    </row>
    <row r="8" spans="1:10" ht="23">
      <c r="A8" s="184" t="s">
        <v>40</v>
      </c>
      <c r="B8" s="117">
        <v>13</v>
      </c>
      <c r="C8" s="117">
        <v>21</v>
      </c>
      <c r="D8" s="117">
        <v>11</v>
      </c>
      <c r="E8" s="183">
        <f t="shared" si="0"/>
        <v>-0.38095238095238093</v>
      </c>
      <c r="F8" s="81"/>
      <c r="G8" s="100"/>
      <c r="H8" s="100"/>
      <c r="I8" s="100"/>
      <c r="J8" s="100"/>
    </row>
    <row r="9" spans="1:10" ht="23">
      <c r="A9" s="184" t="s">
        <v>45</v>
      </c>
      <c r="B9" s="117">
        <v>3</v>
      </c>
      <c r="C9" s="117">
        <v>13</v>
      </c>
      <c r="D9" s="117">
        <v>8</v>
      </c>
      <c r="E9" s="183">
        <f t="shared" si="0"/>
        <v>-0.76923076923076927</v>
      </c>
      <c r="F9" s="81" t="s">
        <v>181</v>
      </c>
      <c r="G9" s="100"/>
      <c r="H9" s="100"/>
      <c r="I9" s="100"/>
      <c r="J9" s="100"/>
    </row>
    <row r="10" spans="1:10" ht="23">
      <c r="A10" s="184" t="s">
        <v>37</v>
      </c>
      <c r="B10" s="117">
        <v>6</v>
      </c>
      <c r="C10" s="117">
        <v>9</v>
      </c>
      <c r="D10" s="117">
        <v>8</v>
      </c>
      <c r="E10" s="183">
        <f t="shared" si="0"/>
        <v>-0.33333333333333331</v>
      </c>
      <c r="F10" s="81"/>
      <c r="G10" s="100"/>
      <c r="H10" s="100"/>
      <c r="I10" s="100"/>
      <c r="J10" s="100"/>
    </row>
    <row r="11" spans="1:10" ht="23">
      <c r="A11" s="184" t="s">
        <v>35</v>
      </c>
      <c r="B11" s="117">
        <v>6</v>
      </c>
      <c r="C11" s="117">
        <v>5</v>
      </c>
      <c r="D11" s="117">
        <v>8</v>
      </c>
      <c r="E11" s="183">
        <f t="shared" si="0"/>
        <v>0.2</v>
      </c>
      <c r="F11" s="81"/>
      <c r="G11" s="100"/>
      <c r="H11" s="100"/>
      <c r="I11" s="100"/>
      <c r="J11" s="100"/>
    </row>
    <row r="12" spans="1:10" s="2" customFormat="1" ht="23">
      <c r="A12" s="184" t="s">
        <v>32</v>
      </c>
      <c r="B12" s="117">
        <v>48</v>
      </c>
      <c r="C12" s="117">
        <v>73</v>
      </c>
      <c r="D12" s="117">
        <v>55</v>
      </c>
      <c r="E12" s="183">
        <f t="shared" si="0"/>
        <v>-0.34246575342465752</v>
      </c>
      <c r="G12" s="100"/>
      <c r="H12" s="100"/>
      <c r="I12" s="100"/>
      <c r="J12" s="100"/>
    </row>
    <row r="13" spans="1:10" s="2" customFormat="1" ht="23">
      <c r="A13" s="184" t="s">
        <v>34</v>
      </c>
      <c r="B13" s="117">
        <v>116</v>
      </c>
      <c r="C13" s="117">
        <v>181</v>
      </c>
      <c r="D13" s="117">
        <v>173</v>
      </c>
      <c r="E13" s="183">
        <f t="shared" si="0"/>
        <v>-0.35911602209944754</v>
      </c>
      <c r="G13" s="100"/>
      <c r="H13" s="100"/>
      <c r="I13" s="100"/>
      <c r="J13" s="100"/>
    </row>
    <row r="14" spans="1:10" ht="23">
      <c r="A14" s="184" t="s">
        <v>46</v>
      </c>
      <c r="B14" s="117">
        <v>10</v>
      </c>
      <c r="C14" s="117">
        <v>13</v>
      </c>
      <c r="D14" s="117">
        <v>14</v>
      </c>
      <c r="E14" s="183">
        <f t="shared" si="0"/>
        <v>-0.23076923076923078</v>
      </c>
      <c r="F14" s="81"/>
      <c r="G14" s="100"/>
      <c r="H14" s="100"/>
      <c r="I14" s="100"/>
      <c r="J14" s="100"/>
    </row>
    <row r="15" spans="1:10" ht="23">
      <c r="A15" s="184" t="s">
        <v>44</v>
      </c>
      <c r="B15" s="117">
        <v>13</v>
      </c>
      <c r="C15" s="117">
        <v>18</v>
      </c>
      <c r="D15" s="117">
        <v>22</v>
      </c>
      <c r="E15" s="183">
        <f t="shared" si="0"/>
        <v>-0.27777777777777779</v>
      </c>
      <c r="F15" s="81"/>
      <c r="G15" s="100"/>
      <c r="H15" s="100"/>
      <c r="I15" s="100"/>
      <c r="J15" s="100"/>
    </row>
    <row r="16" spans="1:10" s="2" customFormat="1" ht="23">
      <c r="A16" s="184" t="s">
        <v>42</v>
      </c>
      <c r="B16" s="117">
        <v>6</v>
      </c>
      <c r="C16" s="117">
        <v>19</v>
      </c>
      <c r="D16" s="117">
        <v>9</v>
      </c>
      <c r="E16" s="183">
        <f t="shared" si="0"/>
        <v>-0.68421052631578949</v>
      </c>
      <c r="F16" s="81" t="s">
        <v>181</v>
      </c>
      <c r="G16" s="100"/>
      <c r="H16" s="100"/>
      <c r="I16" s="100"/>
      <c r="J16" s="100"/>
    </row>
    <row r="17" spans="1:10" ht="23">
      <c r="A17" s="184" t="s">
        <v>33</v>
      </c>
      <c r="B17" s="117">
        <v>9</v>
      </c>
      <c r="C17" s="117">
        <v>11</v>
      </c>
      <c r="D17" s="117">
        <v>11</v>
      </c>
      <c r="E17" s="183">
        <f t="shared" si="0"/>
        <v>-0.18181818181818182</v>
      </c>
      <c r="F17" s="81"/>
      <c r="G17" s="100"/>
      <c r="H17" s="100"/>
      <c r="I17" s="100"/>
      <c r="J17" s="100"/>
    </row>
    <row r="18" spans="1:10" ht="23">
      <c r="A18" s="184" t="s">
        <v>47</v>
      </c>
      <c r="B18" s="117">
        <v>5</v>
      </c>
      <c r="C18" s="117">
        <v>6</v>
      </c>
      <c r="D18" s="117">
        <v>9</v>
      </c>
      <c r="E18" s="183">
        <f t="shared" si="0"/>
        <v>-0.16666666666666666</v>
      </c>
      <c r="F18" s="81"/>
      <c r="G18" s="100"/>
      <c r="H18" s="100"/>
      <c r="I18" s="100"/>
      <c r="J18" s="100"/>
    </row>
    <row r="19" spans="1:10" ht="23">
      <c r="A19" s="184" t="s">
        <v>43</v>
      </c>
      <c r="B19" s="117">
        <v>10</v>
      </c>
      <c r="C19" s="117">
        <v>19</v>
      </c>
      <c r="D19" s="117">
        <v>7</v>
      </c>
      <c r="E19" s="183">
        <f t="shared" si="0"/>
        <v>-0.47368421052631576</v>
      </c>
      <c r="F19" s="81"/>
      <c r="G19" s="100"/>
      <c r="H19" s="100"/>
      <c r="I19" s="100"/>
      <c r="J19" s="100"/>
    </row>
    <row r="20" spans="1:10" s="2" customFormat="1" ht="23">
      <c r="A20" s="184" t="s">
        <v>38</v>
      </c>
      <c r="B20" s="117">
        <v>54</v>
      </c>
      <c r="C20" s="117">
        <v>72</v>
      </c>
      <c r="D20" s="117">
        <v>51</v>
      </c>
      <c r="E20" s="183">
        <f t="shared" si="0"/>
        <v>-0.25</v>
      </c>
      <c r="G20" s="100"/>
      <c r="H20" s="100"/>
      <c r="I20" s="100"/>
      <c r="J20" s="100"/>
    </row>
    <row r="21" spans="1:10" s="2" customFormat="1" ht="23">
      <c r="A21" s="184" t="s">
        <v>50</v>
      </c>
      <c r="B21" s="117">
        <v>9</v>
      </c>
      <c r="C21" s="117">
        <v>13</v>
      </c>
      <c r="D21" s="117">
        <v>14</v>
      </c>
      <c r="E21" s="183">
        <f t="shared" si="0"/>
        <v>-0.30769230769230771</v>
      </c>
      <c r="F21" s="81"/>
      <c r="G21" s="100"/>
      <c r="H21" s="100"/>
      <c r="I21" s="100"/>
      <c r="J21" s="100"/>
    </row>
    <row r="22" spans="1:10" s="17" customFormat="1" ht="23">
      <c r="A22" s="184" t="s">
        <v>39</v>
      </c>
      <c r="B22" s="117">
        <v>16</v>
      </c>
      <c r="C22" s="117">
        <v>18</v>
      </c>
      <c r="D22" s="117">
        <v>16</v>
      </c>
      <c r="E22" s="183">
        <f t="shared" si="0"/>
        <v>-0.1111111111111111</v>
      </c>
      <c r="F22" s="81"/>
      <c r="G22" s="100"/>
      <c r="H22" s="100"/>
      <c r="I22" s="100"/>
      <c r="J22" s="100"/>
    </row>
    <row r="23" spans="1:10" ht="23">
      <c r="A23" s="185" t="s">
        <v>53</v>
      </c>
      <c r="B23" s="117">
        <v>1</v>
      </c>
      <c r="C23" s="117">
        <v>2</v>
      </c>
      <c r="D23" s="117">
        <v>0</v>
      </c>
      <c r="E23" s="183">
        <f t="shared" si="0"/>
        <v>-0.5</v>
      </c>
      <c r="F23" s="64"/>
      <c r="G23" s="100"/>
      <c r="H23" s="100"/>
      <c r="I23" s="100"/>
      <c r="J23" s="100"/>
    </row>
    <row r="24" spans="1:10" ht="23">
      <c r="A24" s="186"/>
      <c r="B24" s="187">
        <f>SUM(B2:B23)</f>
        <v>353</v>
      </c>
      <c r="C24" s="187">
        <f>SUM(C2:C23)</f>
        <v>535</v>
      </c>
      <c r="D24" s="187">
        <f>SUM(D2:D23)</f>
        <v>463</v>
      </c>
      <c r="E24" s="188"/>
      <c r="F24" s="64"/>
      <c r="G24" s="100"/>
      <c r="H24" s="100"/>
      <c r="I24" s="100"/>
      <c r="J24" s="100"/>
    </row>
    <row r="25" spans="1:10" ht="15.5">
      <c r="A25" s="64"/>
      <c r="B25" s="64"/>
      <c r="C25" s="78"/>
      <c r="D25" s="80"/>
      <c r="E25" s="79"/>
      <c r="F25" s="42"/>
      <c r="G25" s="100"/>
      <c r="H25" s="100"/>
      <c r="I25" s="100"/>
      <c r="J25" s="100"/>
    </row>
    <row r="26" spans="1:10">
      <c r="G26" s="100"/>
      <c r="H26" s="100"/>
      <c r="I26" s="100"/>
      <c r="J26" s="100"/>
    </row>
    <row r="28" spans="1:10">
      <c r="C28" s="1"/>
      <c r="D28" s="117"/>
    </row>
  </sheetData>
  <sortState ref="A28:F50">
    <sortCondition ref="E27"/>
  </sortState>
  <conditionalFormatting sqref="E1:E1048576">
    <cfRule type="cellIs" dxfId="2" priority="66" operator="greaterThan">
      <formula>0</formula>
    </cfRule>
    <cfRule type="cellIs" dxfId="1" priority="67" operator="lessThan">
      <formula>0</formula>
    </cfRule>
  </conditionalFormatting>
  <conditionalFormatting sqref="E2:E23">
    <cfRule type="cellIs" dxfId="0" priority="65" operator="between">
      <formula>0</formula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2" sqref="A2:B6"/>
    </sheetView>
  </sheetViews>
  <sheetFormatPr defaultRowHeight="14.5"/>
  <cols>
    <col min="1" max="1" width="12.08984375" bestFit="1" customWidth="1"/>
    <col min="2" max="2" width="16.6328125" bestFit="1" customWidth="1"/>
  </cols>
  <sheetData>
    <row r="1" spans="1:2">
      <c r="A1" s="192" t="s">
        <v>230</v>
      </c>
      <c r="B1" t="s">
        <v>197</v>
      </c>
    </row>
    <row r="2" spans="1:2">
      <c r="A2" s="193" t="s">
        <v>88</v>
      </c>
      <c r="B2" s="172">
        <v>62</v>
      </c>
    </row>
    <row r="3" spans="1:2">
      <c r="A3" s="193" t="s">
        <v>136</v>
      </c>
      <c r="B3" s="172">
        <v>31</v>
      </c>
    </row>
    <row r="4" spans="1:2">
      <c r="A4" s="193" t="s">
        <v>131</v>
      </c>
      <c r="B4" s="172">
        <v>17</v>
      </c>
    </row>
    <row r="5" spans="1:2">
      <c r="A5" s="193" t="s">
        <v>90</v>
      </c>
      <c r="B5" s="172">
        <v>10</v>
      </c>
    </row>
    <row r="6" spans="1:2">
      <c r="A6" s="193" t="s">
        <v>83</v>
      </c>
      <c r="B6" s="172">
        <v>8</v>
      </c>
    </row>
    <row r="7" spans="1:2">
      <c r="A7" s="193" t="s">
        <v>96</v>
      </c>
      <c r="B7" s="172">
        <v>8</v>
      </c>
    </row>
    <row r="8" spans="1:2">
      <c r="A8" s="193" t="s">
        <v>130</v>
      </c>
      <c r="B8" s="172">
        <v>8</v>
      </c>
    </row>
    <row r="9" spans="1:2">
      <c r="A9" s="193" t="s">
        <v>113</v>
      </c>
      <c r="B9" s="172">
        <v>8</v>
      </c>
    </row>
    <row r="10" spans="1:2">
      <c r="A10" s="193" t="s">
        <v>74</v>
      </c>
      <c r="B10" s="172">
        <v>152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2" sqref="A2:B7"/>
      <pivotSelection pane="bottomRight" showHeader="1" extendable="1" max="7" activeRow="1" click="1" r:id="rId1">
        <pivotArea dataOnly="0" axis="axisRow" fieldPosition="0">
          <references count="1">
            <reference field="0" count="6">
              <x v="35"/>
              <x v="41"/>
              <x v="66"/>
              <x v="77"/>
              <x v="124"/>
              <x v="137"/>
            </reference>
          </references>
        </pivotArea>
      </pivotSelection>
    </sheetView>
  </sheetViews>
  <sheetFormatPr defaultRowHeight="14.5"/>
  <cols>
    <col min="1" max="1" width="44.36328125" customWidth="1"/>
    <col min="2" max="2" width="16.08984375" bestFit="1" customWidth="1"/>
  </cols>
  <sheetData>
    <row r="1" spans="1:2">
      <c r="A1" s="192" t="s">
        <v>77</v>
      </c>
      <c r="B1" t="s">
        <v>75</v>
      </c>
    </row>
    <row r="2" spans="1:2">
      <c r="A2" s="193" t="s">
        <v>64</v>
      </c>
      <c r="B2" s="172">
        <v>30</v>
      </c>
    </row>
    <row r="3" spans="1:2">
      <c r="A3" s="193" t="s">
        <v>69</v>
      </c>
      <c r="B3" s="172">
        <v>28</v>
      </c>
    </row>
    <row r="4" spans="1:2">
      <c r="A4" s="193" t="s">
        <v>67</v>
      </c>
      <c r="B4" s="172">
        <v>23</v>
      </c>
    </row>
    <row r="5" spans="1:2">
      <c r="A5" s="193" t="s">
        <v>70</v>
      </c>
      <c r="B5" s="172">
        <v>16</v>
      </c>
    </row>
    <row r="6" spans="1:2">
      <c r="A6" s="193" t="s">
        <v>66</v>
      </c>
      <c r="B6" s="172">
        <v>13</v>
      </c>
    </row>
    <row r="7" spans="1:2">
      <c r="A7" s="193" t="s">
        <v>71</v>
      </c>
      <c r="B7" s="172">
        <v>11</v>
      </c>
    </row>
    <row r="8" spans="1:2">
      <c r="A8" s="193" t="s">
        <v>74</v>
      </c>
      <c r="B8" s="172">
        <v>121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2" sqref="A2:B2"/>
      <pivotSelection pane="bottomRight" showHeader="1" extendable="1" max="6" activeRow="1" click="1" r:id="rId1">
        <pivotArea dataOnly="0" fieldPosition="0">
          <references count="1">
            <reference field="0" count="1">
              <x v="10"/>
            </reference>
          </references>
        </pivotArea>
      </pivotSelection>
    </sheetView>
  </sheetViews>
  <sheetFormatPr defaultRowHeight="14.5"/>
  <cols>
    <col min="1" max="1" width="17.26953125" bestFit="1" customWidth="1"/>
    <col min="2" max="2" width="11.36328125" bestFit="1" customWidth="1"/>
  </cols>
  <sheetData>
    <row r="1" spans="1:2">
      <c r="A1" s="192" t="s">
        <v>231</v>
      </c>
      <c r="B1" t="s">
        <v>198</v>
      </c>
    </row>
    <row r="2" spans="1:2">
      <c r="A2" s="193" t="s">
        <v>88</v>
      </c>
      <c r="B2" s="172">
        <v>107</v>
      </c>
    </row>
    <row r="3" spans="1:2">
      <c r="A3" s="193" t="s">
        <v>95</v>
      </c>
      <c r="B3" s="172">
        <v>53</v>
      </c>
    </row>
    <row r="4" spans="1:2">
      <c r="A4" s="193" t="s">
        <v>87</v>
      </c>
      <c r="B4" s="172">
        <v>43</v>
      </c>
    </row>
    <row r="5" spans="1:2">
      <c r="A5" s="193" t="s">
        <v>97</v>
      </c>
      <c r="B5" s="172">
        <v>14</v>
      </c>
    </row>
    <row r="6" spans="1:2">
      <c r="A6" s="193" t="s">
        <v>90</v>
      </c>
      <c r="B6" s="172">
        <v>13</v>
      </c>
    </row>
    <row r="7" spans="1:2">
      <c r="A7" s="193" t="s">
        <v>74</v>
      </c>
      <c r="B7" s="172">
        <v>230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"/>
  <sheetViews>
    <sheetView workbookViewId="0">
      <selection activeCell="A4" sqref="A4"/>
    </sheetView>
  </sheetViews>
  <sheetFormatPr defaultRowHeight="14.5"/>
  <cols>
    <col min="1" max="1" width="17.26953125" bestFit="1" customWidth="1"/>
    <col min="2" max="2" width="26.1796875" bestFit="1" customWidth="1"/>
  </cols>
  <sheetData>
    <row r="3" spans="1:2">
      <c r="A3" s="192" t="s">
        <v>77</v>
      </c>
      <c r="B3" t="s">
        <v>235</v>
      </c>
    </row>
    <row r="4" spans="1:2">
      <c r="A4" s="193" t="s">
        <v>88</v>
      </c>
      <c r="B4" s="172">
        <v>303</v>
      </c>
    </row>
    <row r="5" spans="1:2">
      <c r="A5" s="193" t="s">
        <v>95</v>
      </c>
      <c r="B5" s="172">
        <v>192</v>
      </c>
    </row>
    <row r="6" spans="1:2">
      <c r="A6" s="193" t="s">
        <v>90</v>
      </c>
      <c r="B6" s="172">
        <v>153</v>
      </c>
    </row>
    <row r="7" spans="1:2">
      <c r="A7" s="193" t="s">
        <v>97</v>
      </c>
      <c r="B7" s="172">
        <v>145</v>
      </c>
    </row>
    <row r="8" spans="1:2">
      <c r="A8" s="193" t="s">
        <v>87</v>
      </c>
      <c r="B8" s="172">
        <v>95</v>
      </c>
    </row>
    <row r="9" spans="1:2">
      <c r="A9" s="193" t="s">
        <v>83</v>
      </c>
      <c r="B9" s="172">
        <v>45</v>
      </c>
    </row>
    <row r="10" spans="1:2">
      <c r="A10" s="193" t="s">
        <v>86</v>
      </c>
      <c r="B10" s="172">
        <v>30</v>
      </c>
    </row>
    <row r="11" spans="1:2">
      <c r="A11" s="193" t="s">
        <v>89</v>
      </c>
      <c r="B11" s="172">
        <v>27</v>
      </c>
    </row>
    <row r="12" spans="1:2">
      <c r="A12" s="193" t="s">
        <v>81</v>
      </c>
      <c r="B12" s="172">
        <v>20</v>
      </c>
    </row>
    <row r="13" spans="1:2">
      <c r="A13" s="193" t="s">
        <v>91</v>
      </c>
      <c r="B13" s="172">
        <v>19</v>
      </c>
    </row>
    <row r="14" spans="1:2">
      <c r="A14" s="193" t="s">
        <v>74</v>
      </c>
      <c r="B14" s="172">
        <v>1029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11</vt:i4>
      </vt:variant>
      <vt:variant>
        <vt:lpstr>Namngivna områden</vt:lpstr>
      </vt:variant>
      <vt:variant>
        <vt:i4>1</vt:i4>
      </vt:variant>
    </vt:vector>
  </HeadingPairs>
  <TitlesOfParts>
    <vt:vector size="12" baseType="lpstr">
      <vt:lpstr>Konkurser</vt:lpstr>
      <vt:lpstr>Nyregade bolag</vt:lpstr>
      <vt:lpstr>Kvartal</vt:lpstr>
      <vt:lpstr>Årsbasis</vt:lpstr>
      <vt:lpstr>Län</vt:lpstr>
      <vt:lpstr>Värst drabbade kommunerna</vt:lpstr>
      <vt:lpstr>Värst drabbade brancherna</vt:lpstr>
      <vt:lpstr>Värst drabbade länen</vt:lpstr>
      <vt:lpstr>Antal anställda - Län</vt:lpstr>
      <vt:lpstr>September</vt:lpstr>
      <vt:lpstr>Trend</vt:lpstr>
      <vt:lpstr>September!All_Bankruptcy_20201001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cssetsan</dc:creator>
  <cp:lastModifiedBy>Camilla Emring/Marketing/CSSE</cp:lastModifiedBy>
  <cp:lastPrinted>2020-01-31T13:21:23Z</cp:lastPrinted>
  <dcterms:created xsi:type="dcterms:W3CDTF">2013-02-01T10:41:02Z</dcterms:created>
  <dcterms:modified xsi:type="dcterms:W3CDTF">2020-10-01T05:30:09Z</dcterms:modified>
</cp:coreProperties>
</file>