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20980" yWindow="5040" windowWidth="27920" windowHeight="20300" tabRatio="500"/>
  </bookViews>
  <sheets>
    <sheet name="Blad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5" i="1" l="1"/>
  <c r="D55" i="1"/>
  <c r="D37" i="1"/>
  <c r="D73" i="1"/>
  <c r="E67" i="1"/>
  <c r="Z15" i="1"/>
  <c r="AP15" i="1"/>
  <c r="AP18" i="1"/>
  <c r="E29" i="1"/>
  <c r="BB15" i="1"/>
  <c r="E22" i="1"/>
  <c r="E23" i="1"/>
  <c r="BF15" i="1"/>
  <c r="F15" i="1"/>
  <c r="E34" i="1"/>
  <c r="E32" i="1"/>
  <c r="E33" i="1"/>
  <c r="E31" i="1"/>
  <c r="E30" i="1"/>
  <c r="E28" i="1"/>
  <c r="E27" i="1"/>
  <c r="E26" i="1"/>
  <c r="E25" i="1"/>
  <c r="E24" i="1"/>
  <c r="E52" i="1"/>
  <c r="E51" i="1"/>
  <c r="E50" i="1"/>
  <c r="E49" i="1"/>
  <c r="E48" i="1"/>
  <c r="E47" i="1"/>
  <c r="E46" i="1"/>
  <c r="E45" i="1"/>
  <c r="E44" i="1"/>
  <c r="E43" i="1"/>
  <c r="E42" i="1"/>
  <c r="E41" i="1"/>
  <c r="E69" i="1"/>
  <c r="E68" i="1"/>
  <c r="E66" i="1"/>
  <c r="E65" i="1"/>
  <c r="E64" i="1"/>
  <c r="E63" i="1"/>
  <c r="E62" i="1"/>
  <c r="E61" i="1"/>
  <c r="E60" i="1"/>
  <c r="E59" i="1"/>
  <c r="E58" i="1"/>
  <c r="J15" i="1"/>
  <c r="AH15" i="1"/>
  <c r="AH18" i="1"/>
  <c r="BB18" i="1"/>
  <c r="AL15" i="1"/>
  <c r="AL18" i="1"/>
  <c r="AX15" i="1"/>
  <c r="AX18" i="1"/>
  <c r="AT15" i="1"/>
  <c r="AT18" i="1"/>
  <c r="AD15" i="1"/>
  <c r="AD18" i="1"/>
  <c r="Z18" i="1"/>
  <c r="V15" i="1"/>
  <c r="V18" i="1"/>
  <c r="R15" i="1"/>
  <c r="R18" i="1"/>
  <c r="N15" i="1"/>
  <c r="N18" i="1"/>
  <c r="J18" i="1"/>
  <c r="F18" i="1"/>
</calcChain>
</file>

<file path=xl/sharedStrings.xml><?xml version="1.0" encoding="utf-8"?>
<sst xmlns="http://schemas.openxmlformats.org/spreadsheetml/2006/main" count="594" uniqueCount="326">
  <si>
    <t>Antal</t>
  </si>
  <si>
    <t>A-pris</t>
  </si>
  <si>
    <t>Byggregel 45x170 Impregnerad C14 Klass A 4,8</t>
  </si>
  <si>
    <t>42,74 kr/lpm</t>
  </si>
  <si>
    <t>Pris</t>
  </si>
  <si>
    <t>Byggmax</t>
  </si>
  <si>
    <t>Bauhaus</t>
  </si>
  <si>
    <t>Bygghemma</t>
  </si>
  <si>
    <t>K-rauta</t>
  </si>
  <si>
    <t>Bygma</t>
  </si>
  <si>
    <t>45x170 Impregnerad Regel Grön</t>
  </si>
  <si>
    <t>TRYCKT HYVLAD 45X170MM</t>
  </si>
  <si>
    <t>Tryckimpregnerad Regel C14 NTR/A 45x170 mm</t>
  </si>
  <si>
    <t>Regel 45X170mm Tryckipmregnerat NTR A</t>
  </si>
  <si>
    <t>Impregnerad regel 45x170 4,8 m</t>
  </si>
  <si>
    <t>138 lpm</t>
  </si>
  <si>
    <t>HÅLPLATTA NP 120MM</t>
  </si>
  <si>
    <t>8 st</t>
  </si>
  <si>
    <t>Hålplatta 120x300x2,0mm</t>
  </si>
  <si>
    <t>HÅLPLATTA 2X120X240</t>
  </si>
  <si>
    <t>72 st</t>
  </si>
  <si>
    <t>VINKELBESLAG ABR MED FÖRSTÄRKNING</t>
  </si>
  <si>
    <t>Vinkelbeslag med förstärkning</t>
  </si>
  <si>
    <t>VINKEL 2,5X70X70X55</t>
  </si>
  <si>
    <t>ANKARSKRUV 5X40 CORRSEAL 250ST</t>
  </si>
  <si>
    <t>Ankarskruv Rosfri A2</t>
  </si>
  <si>
    <t>1000 st</t>
  </si>
  <si>
    <t>34,25 kr/lpm</t>
  </si>
  <si>
    <t>18,95 st</t>
  </si>
  <si>
    <t>6,95 st</t>
  </si>
  <si>
    <t>0,595 st</t>
  </si>
  <si>
    <t>ANKARSKRUV 5,0X40 CS-250</t>
  </si>
  <si>
    <t>0,716 st</t>
  </si>
  <si>
    <t>34,20 kr/lpm</t>
  </si>
  <si>
    <t>7,95 st</t>
  </si>
  <si>
    <t>Beslagskruv/Ankarskruv 4,8x40mm 250 st</t>
  </si>
  <si>
    <t>0,876 st</t>
  </si>
  <si>
    <t>Ankarskruv Essve 5,0X40 Cs-250</t>
  </si>
  <si>
    <t>36,95 kr/lpm</t>
  </si>
  <si>
    <t>Betongplint utan stolpsko 70 cm</t>
  </si>
  <si>
    <t>ANKARSKRUV</t>
  </si>
  <si>
    <t>0,836 st</t>
  </si>
  <si>
    <t>BETONGPLINT GRÅ UTAN STOLPSKO</t>
  </si>
  <si>
    <t>18 st</t>
  </si>
  <si>
    <t>Stolpsko uniflex 2 efterjusterbar</t>
  </si>
  <si>
    <t>0,916 /st</t>
  </si>
  <si>
    <t>8,9 /st</t>
  </si>
  <si>
    <t>29,90 /st</t>
  </si>
  <si>
    <t>Justerbar Stolpsko</t>
  </si>
  <si>
    <t>44,95 /st</t>
  </si>
  <si>
    <t>STOLPSKO 2" TILL JUSTERBAR PLINT</t>
  </si>
  <si>
    <t>STOLPSKO 2TUM JUSTERBAR</t>
  </si>
  <si>
    <t>TRÄSKRUV CUTTERS MED SEXKANTSSKALLE CORRSEAL</t>
  </si>
  <si>
    <t>100 st</t>
  </si>
  <si>
    <t>5,78 /st</t>
  </si>
  <si>
    <t>FRANSK TRÄSKRUV T6S FZV 8X50</t>
  </si>
  <si>
    <t>Plint S:t Eriks 700 ställbart utan järn</t>
  </si>
  <si>
    <t>Trall 28x120 Grön Klass AB 4,2</t>
  </si>
  <si>
    <t>412 lpm</t>
  </si>
  <si>
    <t>Trall impregnerad NTR AB 28x120</t>
  </si>
  <si>
    <t>Trallskruv 4,5x55 Correseal 250 st</t>
  </si>
  <si>
    <t>1500 st</t>
  </si>
  <si>
    <t>Trallskruv 4,2/4,5x55</t>
  </si>
  <si>
    <t>1,83 st</t>
  </si>
  <si>
    <t>11,24 st</t>
  </si>
  <si>
    <t>94,95  st</t>
  </si>
  <si>
    <t>Spikningsplåt SST 100x200x2 mm</t>
  </si>
  <si>
    <t>Vinkelbeslag 60x60x40x2,5 mm*</t>
  </si>
  <si>
    <t>5 kr/st</t>
  </si>
  <si>
    <t>37,8 kr/lpm</t>
  </si>
  <si>
    <t>Stolpsko Benders 2" justerbar</t>
  </si>
  <si>
    <t>Saknas</t>
  </si>
  <si>
    <t>-</t>
  </si>
  <si>
    <t>Fransk skruv 8X50</t>
  </si>
  <si>
    <t>Spikplåt Prof 100X200X2mm</t>
  </si>
  <si>
    <t>19,95 st</t>
  </si>
  <si>
    <t>Vinkel Prof 70X70X2,5X55mm Förstärkt</t>
  </si>
  <si>
    <t>1,10 st</t>
  </si>
  <si>
    <t>Fredells, Sickla Allé 2-4</t>
  </si>
  <si>
    <t>Bygg-Ole, Nacka</t>
  </si>
  <si>
    <t>28X120 TRALL IMP*</t>
  </si>
  <si>
    <t>TRALLSKRUV TURBO 4.2X57 500ST</t>
  </si>
  <si>
    <t>SPIKNINGSPLÅT 100X200X2,0 SST 1ST</t>
  </si>
  <si>
    <t xml:space="preserve">VINKELBESLAG 60X60X2,5X40 SST </t>
  </si>
  <si>
    <t>BESLAGSSKRUV 40X4,8 EFZ 250ST</t>
  </si>
  <si>
    <t>0,68 kr/st</t>
  </si>
  <si>
    <t>SKRUV T6SF JUMBO 8X40 UTV 100</t>
  </si>
  <si>
    <t>1,99 kr/st</t>
  </si>
  <si>
    <t xml:space="preserve">Hemleverans </t>
  </si>
  <si>
    <t>0,51 kr/st</t>
  </si>
  <si>
    <t>TRALLSKRUV MAX3 4,8X55</t>
  </si>
  <si>
    <t>HÅLPLATTA 100X200X2</t>
  </si>
  <si>
    <t>VINKEL V7 MF 70X70X55X2MM</t>
  </si>
  <si>
    <t>ANKARSKRUV CS-250 5,0X40 250ST</t>
  </si>
  <si>
    <t>0,72 kr/st</t>
  </si>
  <si>
    <t>PLINT STÄLLBAR UTAN JÄRN 700</t>
  </si>
  <si>
    <t>STOLPSKO JUSTERBAR 2TUM</t>
  </si>
  <si>
    <t>IMPREGNERAT, TRALL 28X120MM</t>
  </si>
  <si>
    <t>TRÄSKRUV NV13 T6SF8,8FZV 8X50</t>
  </si>
  <si>
    <t>2,3 kr/st</t>
  </si>
  <si>
    <t>45X170 IMPREGNERAT RPL KLASS A</t>
  </si>
  <si>
    <t>41,50:-</t>
  </si>
  <si>
    <t>Ställbar stolpsko 46mm till betongplint</t>
  </si>
  <si>
    <t>33,50 /st</t>
  </si>
  <si>
    <t>89,5 kr/st</t>
  </si>
  <si>
    <t>Hemleverans Storstockholm kranbil</t>
  </si>
  <si>
    <t>IMPREGNERAT A, PLH 45X170MM</t>
  </si>
  <si>
    <t>31,29kr/ipm</t>
  </si>
  <si>
    <t>REGEL IMP A 45X170, G4-3 NTR A</t>
  </si>
  <si>
    <t>TRALLSKRUV MAX3 CS 4,8X55</t>
  </si>
  <si>
    <t>VINKEL V9 70X70X55X3</t>
  </si>
  <si>
    <t>0,60kr/st</t>
  </si>
  <si>
    <t>PLINTSKO STÄLLBAR 46MM</t>
  </si>
  <si>
    <t>Hemleverans kranbil</t>
  </si>
  <si>
    <t>TRÄSKRUV WAF 8,0X50 SH CS-50</t>
  </si>
  <si>
    <t>2,9 kr/st</t>
  </si>
  <si>
    <t>Trall 28x120</t>
  </si>
  <si>
    <t>Trallskruv 4,8x55 .</t>
  </si>
  <si>
    <t>Hålplatta 100x200</t>
  </si>
  <si>
    <t>Imp. regel 45x170</t>
  </si>
  <si>
    <t>Vinklar 70x70x55</t>
  </si>
  <si>
    <t>8kr/st</t>
  </si>
  <si>
    <t>Ankarskruv 5,0X40</t>
  </si>
  <si>
    <t>700 plint</t>
  </si>
  <si>
    <t xml:space="preserve"> 82kr/st</t>
  </si>
  <si>
    <t>26kr/st</t>
  </si>
  <si>
    <t>Stolpskor 45x45 U-form</t>
  </si>
  <si>
    <t>Fransk träskruv 8x40</t>
  </si>
  <si>
    <t>130 kr/st</t>
  </si>
  <si>
    <t>REGEL 45X170 MM IMPREGNERAD NTR A</t>
  </si>
  <si>
    <t>37,95 kr/lpm</t>
  </si>
  <si>
    <t>TRALLSKRUV ROSTFRI A4. SYRAFAST NVOIPRO</t>
  </si>
  <si>
    <t>TRALL 28X120 MM NTR AB</t>
  </si>
  <si>
    <t>Hålplatta 100x200x2</t>
  </si>
  <si>
    <t>Vinkel 70x70x2</t>
  </si>
  <si>
    <t>Fransk trässkruv 8x50</t>
  </si>
  <si>
    <t>Hemleverans</t>
  </si>
  <si>
    <t>Hemleverans Norrtälje kranbil</t>
  </si>
  <si>
    <t>Summa</t>
  </si>
  <si>
    <t>14,50 kr/lpm</t>
  </si>
  <si>
    <t>28x120 Trall Impregnerad Grön</t>
  </si>
  <si>
    <t>9,95 /lpm</t>
  </si>
  <si>
    <t>TRYCKT TRALLVIRKE 28X120MM</t>
  </si>
  <si>
    <t>Tryckimpregnerad Trall G4-2 NTR/AB 28x120 mm</t>
  </si>
  <si>
    <t>17,90 /lpm</t>
  </si>
  <si>
    <t>Trall 28x120 mm Tryckimpregnerat NTR AB</t>
  </si>
  <si>
    <t>179 /förp</t>
  </si>
  <si>
    <t>Trallskruv A4</t>
  </si>
  <si>
    <t>229 /förp</t>
  </si>
  <si>
    <t>TRALLSKRUV MAX 4,8X55 CS-250</t>
  </si>
  <si>
    <t>199 /förp</t>
  </si>
  <si>
    <t>Trallskruv Essve Max3 4,8x55 CS-250</t>
  </si>
  <si>
    <t>Totalt</t>
  </si>
  <si>
    <t>Trallskruv Turbo 4,2x57 mm 500 st</t>
  </si>
  <si>
    <t>0,38 st</t>
  </si>
  <si>
    <t>45X170MM RÅPL IMPR. A</t>
  </si>
  <si>
    <t>HÅLLARE 2" T.PLINT EF.JUST.BAR</t>
  </si>
  <si>
    <t xml:space="preserve">TRALLSKRUV MAX3 CS 4,8X55 </t>
  </si>
  <si>
    <t>HÅLPLATTA 120X300X2,0MM</t>
  </si>
  <si>
    <t>VINKEL V9 70X70X55X3MM</t>
  </si>
  <si>
    <t>28X120MM SILJAN-TRALL IMPR. AB G4-2</t>
  </si>
  <si>
    <t>TRÄSKRUV FRANSK T6S FZV 8X50</t>
  </si>
  <si>
    <t>Hink /1500st/ 4,1x56</t>
  </si>
  <si>
    <t>Hålplatta/Spikningsplåt ca 120x240 mm</t>
  </si>
  <si>
    <t>Vinkelbeslag typ 70x70x55</t>
  </si>
  <si>
    <t>Trall 28x120 grön G4-2</t>
  </si>
  <si>
    <t>Ankarskruv 5x40 mm</t>
  </si>
  <si>
    <t xml:space="preserve"> Impregnerad regel 45x170</t>
  </si>
  <si>
    <t>Fransk skruv/motsvarande 8x50</t>
  </si>
  <si>
    <t>Plintar 70 cm med stolskor justerbar 2”</t>
  </si>
  <si>
    <t>0,27 kr/st</t>
  </si>
  <si>
    <t>TRALL IMP 28x120 NTR AB G4-3</t>
  </si>
  <si>
    <t xml:space="preserve">TRALLSKRUV TURBO UTV 4,2x57 </t>
  </si>
  <si>
    <t>RÅPLAN IMP 45x170 NTR A G4-3</t>
  </si>
  <si>
    <t>SPIKNINGSPLÅT SST 100x200x2</t>
  </si>
  <si>
    <t>VINKELBESLAG MFSSTGD90x90x65x2</t>
  </si>
  <si>
    <t>ANKARSKRUV IMP+TX20 5,0x40 250</t>
  </si>
  <si>
    <t>BETONG PLINT 700MM GRÅ BENDERS För JUSTERBAR SKO</t>
  </si>
  <si>
    <t>STOLPSKO UNIFLEX 2"</t>
  </si>
  <si>
    <t>SKRUV T6SF JUMBO UTV 8x50 100</t>
  </si>
  <si>
    <t>Frakpall (pengar återfås vid retur)</t>
  </si>
  <si>
    <t>Hemleverans Skutskärsvägen, 12264 ENSKEDE</t>
  </si>
  <si>
    <t>Beijer Bygg</t>
  </si>
  <si>
    <t>Optimera</t>
  </si>
  <si>
    <t>Karl Hedin Bygghandel</t>
  </si>
  <si>
    <t>Woody Bygghandel</t>
  </si>
  <si>
    <t>Fredells</t>
  </si>
  <si>
    <t>Bygg Olle</t>
  </si>
  <si>
    <t>Hornbarch</t>
  </si>
  <si>
    <t>Hemkörningspriser kranbil</t>
  </si>
  <si>
    <t>Beijer Bygg*</t>
  </si>
  <si>
    <t>Optimera (Runt Ljusterö)</t>
  </si>
  <si>
    <t>Karl Hedin Bygghandel (Runt Norrtälje)</t>
  </si>
  <si>
    <t>Byggvaror utan hemkörning</t>
  </si>
  <si>
    <t>28 x 120 mm. Tryckimpregnerad. NTR-AB</t>
  </si>
  <si>
    <t>Trallskruv A4 4,2 x 55 mm</t>
  </si>
  <si>
    <t>45 x 170 mm. Tryckimpregnerad. NTR-A.</t>
  </si>
  <si>
    <t>Bolist, Happy homes Bygghuset</t>
  </si>
  <si>
    <t>Namn hos Byggvarulistan.se som använts i prisförfrågningen</t>
  </si>
  <si>
    <t>Bolist Happy Homes Bygghuset</t>
  </si>
  <si>
    <t>Hemleverans  från närmaste XL-bygg varuhus</t>
  </si>
  <si>
    <t>Hålplatt 120x240 mm</t>
  </si>
  <si>
    <t>Ankarskruv 5x40</t>
  </si>
  <si>
    <t>Stolpsko justerbar</t>
  </si>
  <si>
    <t>Hemkörning 50 km  kranbil</t>
  </si>
  <si>
    <t>Hemkörning Ljusterö  kranbil</t>
  </si>
  <si>
    <t>Hemleverans stockholm kranbil</t>
  </si>
  <si>
    <t>Jem&amp;Fix</t>
  </si>
  <si>
    <t>Hålplatta 100 x 220</t>
  </si>
  <si>
    <t>Vinkel med förstärkning 90 X 90 X 65</t>
  </si>
  <si>
    <t xml:space="preserve">Ankarskruv Protect 4 5,0 x 40 mm </t>
  </si>
  <si>
    <t>Fransk träskruv 8x40 15 st/påse</t>
  </si>
  <si>
    <t>Jem&amp;Fix Katrineholm</t>
  </si>
  <si>
    <t>Ingen hemkörning</t>
  </si>
  <si>
    <t>60 kr / st</t>
  </si>
  <si>
    <t>Billigaste byggvaruhus per vara</t>
  </si>
  <si>
    <t>Byggvaror</t>
  </si>
  <si>
    <t>Byggvaruhus</t>
  </si>
  <si>
    <t>Bygghemma.se</t>
  </si>
  <si>
    <t>Karl Hedin</t>
  </si>
  <si>
    <t>9,95 kr/st</t>
  </si>
  <si>
    <t>0,38 kr/st</t>
  </si>
  <si>
    <t>25 kr/st</t>
  </si>
  <si>
    <t>8,9 kr/st</t>
  </si>
  <si>
    <t>PLINT 700MM MED 2" STOLPJÄRN</t>
  </si>
  <si>
    <t>Altanplint500mm M20 500 mm*</t>
  </si>
  <si>
    <t>Plint Benders 700 mm</t>
  </si>
  <si>
    <t>Plint 500 fast plin med stolpskor justerbart*</t>
  </si>
  <si>
    <t>PLINT 500 MM GRÅ *</t>
  </si>
  <si>
    <t>PLINT STÄLLBAR UTAN JÄRN 500*</t>
  </si>
  <si>
    <t>ALTANPLINT UTAN PLINTSKO 500MM*</t>
  </si>
  <si>
    <t>139 kr/st</t>
  </si>
  <si>
    <t>Betongplint 2" 500 mm*</t>
  </si>
  <si>
    <t>82kr/st</t>
  </si>
  <si>
    <t>38 kr /st</t>
  </si>
  <si>
    <t>89 kr /st</t>
  </si>
  <si>
    <t>30 kr/st</t>
  </si>
  <si>
    <t>24 kr/st</t>
  </si>
  <si>
    <t>0,516kr/st</t>
  </si>
  <si>
    <r>
      <rPr>
        <sz val="12"/>
        <color theme="1"/>
        <rFont val="Calibri"/>
        <family val="2"/>
        <scheme val="minor"/>
      </rPr>
      <t>F</t>
    </r>
    <r>
      <rPr>
        <sz val="12"/>
        <color theme="1"/>
        <rFont val="Calibri"/>
        <family val="2"/>
        <scheme val="minor"/>
      </rPr>
      <t xml:space="preserve">ransk skruv 8x50 </t>
    </r>
  </si>
  <si>
    <t>1,30 kr/st</t>
  </si>
  <si>
    <t>Hemleverans fri frakt över 2000 kr**</t>
  </si>
  <si>
    <t>Frakt saknas</t>
  </si>
  <si>
    <t>Bygghemma***</t>
  </si>
  <si>
    <t>*** Har ej alla produkter</t>
  </si>
  <si>
    <t>Jem&amp;Fix***</t>
  </si>
  <si>
    <t>Totalpris</t>
  </si>
  <si>
    <t>Byggvaror och utkörning</t>
  </si>
  <si>
    <t>15kr/st</t>
  </si>
  <si>
    <t>85 kr/st</t>
  </si>
  <si>
    <t>35 kr /st</t>
  </si>
  <si>
    <r>
      <t>Vinkelbesla</t>
    </r>
    <r>
      <rPr>
        <sz val="12"/>
        <color theme="1"/>
        <rFont val="Calibri"/>
        <family val="2"/>
        <scheme val="minor"/>
      </rPr>
      <t>g</t>
    </r>
    <r>
      <rPr>
        <sz val="12"/>
        <color theme="1"/>
        <rFont val="Calibri"/>
        <family val="2"/>
        <scheme val="minor"/>
      </rPr>
      <t xml:space="preserve"> med förstärkning 70x70x55</t>
    </r>
  </si>
  <si>
    <t>Vinkelbeslag med förstärkning 70x70x55</t>
  </si>
  <si>
    <t xml:space="preserve">Fransk skruv 8x50 </t>
  </si>
  <si>
    <t>Bygma Danderyd</t>
  </si>
  <si>
    <t>HORNBACH, Sundbyberg</t>
  </si>
  <si>
    <t>Woody Bygghandel, Woody Bygghandel Huddinge</t>
  </si>
  <si>
    <t>Karl-Hedin, B Karl Hedin Norrtälje</t>
  </si>
  <si>
    <t>Optimera, Ljusterö</t>
  </si>
  <si>
    <t>K-rauta, Kungens kurva</t>
  </si>
  <si>
    <t>Bauhaus Bromma</t>
  </si>
  <si>
    <t>Byggmax Länna</t>
  </si>
  <si>
    <t>Beijer Bygg Tumba</t>
  </si>
  <si>
    <t>Fransk Träskruv 8X50, T6S</t>
  </si>
  <si>
    <t>2,47 kr/st</t>
  </si>
  <si>
    <t>15 kr/st</t>
  </si>
  <si>
    <t>0,71 kr/st</t>
  </si>
  <si>
    <t>13 kr/st</t>
  </si>
  <si>
    <t>100,63 kr/st</t>
  </si>
  <si>
    <t>31,29kr/lpm</t>
  </si>
  <si>
    <t>32,45 kr/st</t>
  </si>
  <si>
    <t>14,95 kr/ lpm</t>
  </si>
  <si>
    <t>0,796 kr/st</t>
  </si>
  <si>
    <t>89 kr/st</t>
  </si>
  <si>
    <t>10,95 kr/lpm</t>
  </si>
  <si>
    <t>199 kr/lpm</t>
  </si>
  <si>
    <t>10 kr/st</t>
  </si>
  <si>
    <t>11,90 kr /lpm</t>
  </si>
  <si>
    <t>13,45 kr/lpm</t>
  </si>
  <si>
    <t>12,9 kr/lpm</t>
  </si>
  <si>
    <t>0,44 kr/st</t>
  </si>
  <si>
    <t>19 kr/st</t>
  </si>
  <si>
    <t>0,6 kr/st</t>
  </si>
  <si>
    <t>39 kr/st</t>
  </si>
  <si>
    <t>3,09 kr/st</t>
  </si>
  <si>
    <t>104  kr/st</t>
  </si>
  <si>
    <t>13,95 kr/lpm</t>
  </si>
  <si>
    <t>0,66 kr/st</t>
  </si>
  <si>
    <t>32,9 kr/st</t>
  </si>
  <si>
    <t>32,9 kr/lpm</t>
  </si>
  <si>
    <t>12,9 kr/st</t>
  </si>
  <si>
    <t>0,716 kr/st</t>
  </si>
  <si>
    <t>59,9 kr/st</t>
  </si>
  <si>
    <t>39,9 kr/st</t>
  </si>
  <si>
    <t>38,9 kr/lpm</t>
  </si>
  <si>
    <t>2,78 kr/st</t>
  </si>
  <si>
    <t>0,74 kr/lpm</t>
  </si>
  <si>
    <t>0,70 kr/st</t>
  </si>
  <si>
    <t>15.95 kr/lpm</t>
  </si>
  <si>
    <t>20 kr/st</t>
  </si>
  <si>
    <t>Medelpris byggvaror</t>
  </si>
  <si>
    <t xml:space="preserve">Medelpris utkörning </t>
  </si>
  <si>
    <t>40,95kr/lpm</t>
  </si>
  <si>
    <t>9 kr/st</t>
  </si>
  <si>
    <t>35 kr/lpm</t>
  </si>
  <si>
    <t>0,5 kr/st</t>
  </si>
  <si>
    <t>Ingår i plintpriser</t>
  </si>
  <si>
    <t>229 kr/st</t>
  </si>
  <si>
    <t>4,38 kr/st</t>
  </si>
  <si>
    <t>45 kr/st</t>
  </si>
  <si>
    <t>119 kr/st</t>
  </si>
  <si>
    <t>13,95 kr/st</t>
  </si>
  <si>
    <t>11,90kr/lpm</t>
  </si>
  <si>
    <t>0,94 kr/st</t>
  </si>
  <si>
    <t>12 kr/st</t>
  </si>
  <si>
    <t>0,516 kr/st</t>
  </si>
  <si>
    <t>11,9 kr/lpm</t>
  </si>
  <si>
    <t>34,45 kr/lpm</t>
  </si>
  <si>
    <t>12,95 kr/st</t>
  </si>
  <si>
    <t>8,95 kr/st</t>
  </si>
  <si>
    <t>74,95 kr/st</t>
  </si>
  <si>
    <t>Produkt saknas (ingår i Betongplint 2")</t>
  </si>
  <si>
    <t>2,33 kr/st</t>
  </si>
  <si>
    <t>Medelpris byggvaror med utkörning</t>
  </si>
  <si>
    <t>** Leveransvilkor under vissa perioder</t>
  </si>
  <si>
    <t>* Ej efterfrågad produkt. Liknade produkt har föreslagits.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</si>
</sst>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r&quot;;[Red]\-#,##0\ &quot;kr&quot;"/>
    <numFmt numFmtId="8" formatCode="#,##0.00\ &quot;kr&quot;;[Red]\-#,##0.00\ &quot;kr&quot;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scheme val="minor"/>
    </font>
    <font>
      <b/>
      <sz val="12"/>
      <color rgb="FF006100"/>
      <name val="Calibri"/>
      <scheme val="minor"/>
    </font>
    <font>
      <b/>
      <sz val="12"/>
      <color rgb="FF9C0006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DAEEF3"/>
        <bgColor rgb="FF000000"/>
      </patternFill>
    </fill>
  </fills>
  <borders count="1">
    <border>
      <left/>
      <right/>
      <top/>
      <bottom/>
      <diagonal/>
    </border>
  </borders>
  <cellStyleXfs count="25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5" borderId="0" xfId="0" applyFont="1" applyFill="1"/>
    <xf numFmtId="0" fontId="0" fillId="5" borderId="0" xfId="0" applyFill="1"/>
    <xf numFmtId="0" fontId="2" fillId="6" borderId="0" xfId="0" applyFont="1" applyFill="1"/>
    <xf numFmtId="0" fontId="0" fillId="6" borderId="0" xfId="0" applyFill="1"/>
    <xf numFmtId="0" fontId="2" fillId="7" borderId="0" xfId="0" applyFont="1" applyFill="1"/>
    <xf numFmtId="0" fontId="0" fillId="7" borderId="0" xfId="0" applyFill="1"/>
    <xf numFmtId="0" fontId="5" fillId="2" borderId="0" xfId="45"/>
    <xf numFmtId="0" fontId="6" fillId="3" borderId="0" xfId="46"/>
    <xf numFmtId="0" fontId="0" fillId="5" borderId="0" xfId="0" applyFill="1" applyAlignment="1">
      <alignment horizontal="right"/>
    </xf>
    <xf numFmtId="0" fontId="1" fillId="4" borderId="0" xfId="47"/>
    <xf numFmtId="0" fontId="1" fillId="4" borderId="0" xfId="47" applyAlignment="1">
      <alignment horizontal="right"/>
    </xf>
    <xf numFmtId="0" fontId="0" fillId="4" borderId="0" xfId="47" applyFont="1" applyAlignment="1">
      <alignment horizontal="right"/>
    </xf>
    <xf numFmtId="0" fontId="0" fillId="4" borderId="0" xfId="47" applyFont="1"/>
    <xf numFmtId="0" fontId="2" fillId="4" borderId="0" xfId="47" applyFont="1"/>
    <xf numFmtId="0" fontId="7" fillId="8" borderId="0" xfId="208"/>
    <xf numFmtId="0" fontId="0" fillId="6" borderId="0" xfId="0" applyFill="1" applyAlignment="1">
      <alignment horizontal="right"/>
    </xf>
    <xf numFmtId="0" fontId="1" fillId="5" borderId="0" xfId="47" applyFill="1" applyAlignment="1">
      <alignment horizontal="right"/>
    </xf>
    <xf numFmtId="0" fontId="0" fillId="5" borderId="0" xfId="47" applyFont="1" applyFill="1" applyAlignment="1">
      <alignment horizontal="right"/>
    </xf>
    <xf numFmtId="0" fontId="2" fillId="5" borderId="0" xfId="0" applyFont="1" applyFill="1" applyAlignment="1">
      <alignment horizontal="right"/>
    </xf>
    <xf numFmtId="0" fontId="2" fillId="4" borderId="0" xfId="47" applyFont="1" applyAlignment="1">
      <alignment horizontal="right"/>
    </xf>
    <xf numFmtId="0" fontId="5" fillId="2" borderId="0" xfId="45" applyAlignment="1">
      <alignment horizontal="right"/>
    </xf>
    <xf numFmtId="0" fontId="6" fillId="3" borderId="0" xfId="46" applyAlignment="1">
      <alignment horizontal="right"/>
    </xf>
    <xf numFmtId="0" fontId="8" fillId="9" borderId="0" xfId="0" applyFont="1" applyFill="1"/>
    <xf numFmtId="6" fontId="0" fillId="6" borderId="0" xfId="0" applyNumberFormat="1" applyFill="1" applyAlignment="1">
      <alignment horizontal="right"/>
    </xf>
    <xf numFmtId="8" fontId="0" fillId="6" borderId="0" xfId="0" applyNumberFormat="1" applyFill="1" applyAlignment="1">
      <alignment horizontal="right"/>
    </xf>
    <xf numFmtId="0" fontId="2" fillId="6" borderId="0" xfId="0" applyFont="1" applyFill="1" applyAlignment="1">
      <alignment horizontal="right"/>
    </xf>
    <xf numFmtId="0" fontId="9" fillId="6" borderId="0" xfId="46" applyFont="1" applyFill="1"/>
    <xf numFmtId="0" fontId="10" fillId="2" borderId="0" xfId="45" applyFont="1"/>
    <xf numFmtId="0" fontId="11" fillId="3" borderId="0" xfId="46" applyFont="1" applyAlignment="1">
      <alignment horizontal="right"/>
    </xf>
    <xf numFmtId="0" fontId="11" fillId="3" borderId="0" xfId="46" applyFont="1"/>
  </cellXfs>
  <cellStyles count="251">
    <cellStyle name="20 % - Dekorfärg6" xfId="47" builtinId="50"/>
    <cellStyle name="Bra" xfId="45" builtinId="26"/>
    <cellStyle name="Felaktig" xfId="46" builtinId="27"/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4" builtinId="9" hidden="1"/>
    <cellStyle name="Följd hyperlänk" xfId="26" builtinId="9" hidden="1"/>
    <cellStyle name="Följd hyperlänk" xfId="28" builtinId="9" hidden="1"/>
    <cellStyle name="Följd hyperlänk" xfId="30" builtinId="9" hidden="1"/>
    <cellStyle name="Följd hyperlänk" xfId="32" builtinId="9" hidden="1"/>
    <cellStyle name="Följd hyperlänk" xfId="34" builtinId="9" hidden="1"/>
    <cellStyle name="Följd hyperlänk" xfId="36" builtinId="9" hidden="1"/>
    <cellStyle name="Följd hyperlänk" xfId="38" builtinId="9" hidden="1"/>
    <cellStyle name="Följd hyperlänk" xfId="40" builtinId="9" hidden="1"/>
    <cellStyle name="Följd hyperlänk" xfId="42" builtinId="9" hidden="1"/>
    <cellStyle name="Följd hyperlänk" xfId="44" builtinId="9" hidden="1"/>
    <cellStyle name="Följd hyperlänk" xfId="49" builtinId="9" hidden="1"/>
    <cellStyle name="Följd hyperlänk" xfId="51" builtinId="9" hidden="1"/>
    <cellStyle name="Följd hyperlänk" xfId="53" builtinId="9" hidden="1"/>
    <cellStyle name="Följd hyperlänk" xfId="55" builtinId="9" hidden="1"/>
    <cellStyle name="Följd hyperlänk" xfId="57" builtinId="9" hidden="1"/>
    <cellStyle name="Följd hyperlänk" xfId="59" builtinId="9" hidden="1"/>
    <cellStyle name="Följd hyperlänk" xfId="61" builtinId="9" hidden="1"/>
    <cellStyle name="Följd hyperlänk" xfId="63" builtinId="9" hidden="1"/>
    <cellStyle name="Följd hyperlänk" xfId="65" builtinId="9" hidden="1"/>
    <cellStyle name="Följd hyperlänk" xfId="67" builtinId="9" hidden="1"/>
    <cellStyle name="Följd hyperlänk" xfId="69" builtinId="9" hidden="1"/>
    <cellStyle name="Följd hyperlänk" xfId="71" builtinId="9" hidden="1"/>
    <cellStyle name="Följd hyperlänk" xfId="73" builtinId="9" hidden="1"/>
    <cellStyle name="Följd hyperlänk" xfId="75" builtinId="9" hidden="1"/>
    <cellStyle name="Följd hyperlänk" xfId="77" builtinId="9" hidden="1"/>
    <cellStyle name="Följd hyperlänk" xfId="79" builtinId="9" hidden="1"/>
    <cellStyle name="Följd hyperlänk" xfId="81" builtinId="9" hidden="1"/>
    <cellStyle name="Följd hyperlänk" xfId="83" builtinId="9" hidden="1"/>
    <cellStyle name="Följd hyperlänk" xfId="85" builtinId="9" hidden="1"/>
    <cellStyle name="Följd hyperlänk" xfId="87" builtinId="9" hidden="1"/>
    <cellStyle name="Följd hyperlänk" xfId="89" builtinId="9" hidden="1"/>
    <cellStyle name="Följd hyperlänk" xfId="91" builtinId="9" hidden="1"/>
    <cellStyle name="Följd hyperlänk" xfId="93" builtinId="9" hidden="1"/>
    <cellStyle name="Följd hyperlänk" xfId="95" builtinId="9" hidden="1"/>
    <cellStyle name="Följd hyperlänk" xfId="97" builtinId="9" hidden="1"/>
    <cellStyle name="Följd hyperlänk" xfId="99" builtinId="9" hidden="1"/>
    <cellStyle name="Följd hyperlänk" xfId="101" builtinId="9" hidden="1"/>
    <cellStyle name="Följd hyperlänk" xfId="103" builtinId="9" hidden="1"/>
    <cellStyle name="Följd hyperlänk" xfId="105" builtinId="9" hidden="1"/>
    <cellStyle name="Följd hyperlänk" xfId="107" builtinId="9" hidden="1"/>
    <cellStyle name="Följd hyperlänk" xfId="109" builtinId="9" hidden="1"/>
    <cellStyle name="Följd hyperlänk" xfId="111" builtinId="9" hidden="1"/>
    <cellStyle name="Följd hyperlänk" xfId="113" builtinId="9" hidden="1"/>
    <cellStyle name="Följd hyperlänk" xfId="115" builtinId="9" hidden="1"/>
    <cellStyle name="Följd hyperlänk" xfId="117" builtinId="9" hidden="1"/>
    <cellStyle name="Följd hyperlänk" xfId="119" builtinId="9" hidden="1"/>
    <cellStyle name="Följd hyperlänk" xfId="121" builtinId="9" hidden="1"/>
    <cellStyle name="Följd hyperlänk" xfId="123" builtinId="9" hidden="1"/>
    <cellStyle name="Följd hyperlänk" xfId="125" builtinId="9" hidden="1"/>
    <cellStyle name="Följd hyperlänk" xfId="127" builtinId="9" hidden="1"/>
    <cellStyle name="Följd hyperlänk" xfId="129" builtinId="9" hidden="1"/>
    <cellStyle name="Följd hyperlänk" xfId="131" builtinId="9" hidden="1"/>
    <cellStyle name="Följd hyperlänk" xfId="133" builtinId="9" hidden="1"/>
    <cellStyle name="Följd hyperlänk" xfId="135" builtinId="9" hidden="1"/>
    <cellStyle name="Följd hyperlänk" xfId="137" builtinId="9" hidden="1"/>
    <cellStyle name="Följd hyperlänk" xfId="139" builtinId="9" hidden="1"/>
    <cellStyle name="Följd hyperlänk" xfId="141" builtinId="9" hidden="1"/>
    <cellStyle name="Följd hyperlänk" xfId="143" builtinId="9" hidden="1"/>
    <cellStyle name="Följd hyperlänk" xfId="145" builtinId="9" hidden="1"/>
    <cellStyle name="Följd hyperlänk" xfId="147" builtinId="9" hidden="1"/>
    <cellStyle name="Följd hyperlänk" xfId="149" builtinId="9" hidden="1"/>
    <cellStyle name="Följd hyperlänk" xfId="151" builtinId="9" hidden="1"/>
    <cellStyle name="Följd hyperlänk" xfId="153" builtinId="9" hidden="1"/>
    <cellStyle name="Följd hyperlänk" xfId="155" builtinId="9" hidden="1"/>
    <cellStyle name="Följd hyperlänk" xfId="157" builtinId="9" hidden="1"/>
    <cellStyle name="Följd hyperlänk" xfId="159" builtinId="9" hidden="1"/>
    <cellStyle name="Följd hyperlänk" xfId="161" builtinId="9" hidden="1"/>
    <cellStyle name="Följd hyperlänk" xfId="163" builtinId="9" hidden="1"/>
    <cellStyle name="Följd hyperlänk" xfId="165" builtinId="9" hidden="1"/>
    <cellStyle name="Följd hyperlänk" xfId="167" builtinId="9" hidden="1"/>
    <cellStyle name="Följd hyperlänk" xfId="169" builtinId="9" hidden="1"/>
    <cellStyle name="Följd hyperlänk" xfId="171" builtinId="9" hidden="1"/>
    <cellStyle name="Följd hyperlänk" xfId="173" builtinId="9" hidden="1"/>
    <cellStyle name="Följd hyperlänk" xfId="175" builtinId="9" hidden="1"/>
    <cellStyle name="Följd hyperlänk" xfId="177" builtinId="9" hidden="1"/>
    <cellStyle name="Följd hyperlänk" xfId="179" builtinId="9" hidden="1"/>
    <cellStyle name="Följd hyperlänk" xfId="181" builtinId="9" hidden="1"/>
    <cellStyle name="Följd hyperlänk" xfId="183" builtinId="9" hidden="1"/>
    <cellStyle name="Följd hyperlänk" xfId="185" builtinId="9" hidden="1"/>
    <cellStyle name="Följd hyperlänk" xfId="187" builtinId="9" hidden="1"/>
    <cellStyle name="Följd hyperlänk" xfId="189" builtinId="9" hidden="1"/>
    <cellStyle name="Följd hyperlänk" xfId="191" builtinId="9" hidden="1"/>
    <cellStyle name="Följd hyperlänk" xfId="193" builtinId="9" hidden="1"/>
    <cellStyle name="Följd hyperlänk" xfId="195" builtinId="9" hidden="1"/>
    <cellStyle name="Följd hyperlänk" xfId="197" builtinId="9" hidden="1"/>
    <cellStyle name="Följd hyperlänk" xfId="199" builtinId="9" hidden="1"/>
    <cellStyle name="Följd hyperlänk" xfId="201" builtinId="9" hidden="1"/>
    <cellStyle name="Följd hyperlänk" xfId="203" builtinId="9" hidden="1"/>
    <cellStyle name="Följd hyperlänk" xfId="205" builtinId="9" hidden="1"/>
    <cellStyle name="Följd hyperlänk" xfId="207" builtinId="9" hidden="1"/>
    <cellStyle name="Följd hyperlänk" xfId="210" builtinId="9" hidden="1"/>
    <cellStyle name="Följd hyperlänk" xfId="212" builtinId="9" hidden="1"/>
    <cellStyle name="Följd hyperlänk" xfId="214" builtinId="9" hidden="1"/>
    <cellStyle name="Följd hyperlänk" xfId="216" builtinId="9" hidden="1"/>
    <cellStyle name="Följd hyperlänk" xfId="218" builtinId="9" hidden="1"/>
    <cellStyle name="Följd hyperlänk" xfId="220" builtinId="9" hidden="1"/>
    <cellStyle name="Följd hyperlänk" xfId="222" builtinId="9" hidden="1"/>
    <cellStyle name="Följd hyperlänk" xfId="224" builtinId="9" hidden="1"/>
    <cellStyle name="Följd hyperlänk" xfId="226" builtinId="9" hidden="1"/>
    <cellStyle name="Följd hyperlänk" xfId="228" builtinId="9" hidden="1"/>
    <cellStyle name="Följd hyperlänk" xfId="230" builtinId="9" hidden="1"/>
    <cellStyle name="Följd hyperlänk" xfId="232" builtinId="9" hidden="1"/>
    <cellStyle name="Följd hyperlänk" xfId="234" builtinId="9" hidden="1"/>
    <cellStyle name="Följd hyperlänk" xfId="236" builtinId="9" hidden="1"/>
    <cellStyle name="Följd hyperlänk" xfId="238" builtinId="9" hidden="1"/>
    <cellStyle name="Följd hyperlänk" xfId="240" builtinId="9" hidden="1"/>
    <cellStyle name="Följd hyperlänk" xfId="242" builtinId="9" hidden="1"/>
    <cellStyle name="Följd hyperlänk" xfId="244" builtinId="9" hidden="1"/>
    <cellStyle name="Följd hyperlänk" xfId="246" builtinId="9" hidden="1"/>
    <cellStyle name="Följd hyperlänk" xfId="248" builtinId="9" hidden="1"/>
    <cellStyle name="Följd hyperlänk" xfId="250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Hyperlänk" xfId="25" builtinId="8" hidden="1"/>
    <cellStyle name="Hyperlänk" xfId="27" builtinId="8" hidden="1"/>
    <cellStyle name="Hyperlänk" xfId="29" builtinId="8" hidden="1"/>
    <cellStyle name="Hyperlänk" xfId="31" builtinId="8" hidden="1"/>
    <cellStyle name="Hyperlänk" xfId="33" builtinId="8" hidden="1"/>
    <cellStyle name="Hyperlänk" xfId="35" builtinId="8" hidden="1"/>
    <cellStyle name="Hyperlänk" xfId="37" builtinId="8" hidden="1"/>
    <cellStyle name="Hyperlänk" xfId="39" builtinId="8" hidden="1"/>
    <cellStyle name="Hyperlänk" xfId="41" builtinId="8" hidden="1"/>
    <cellStyle name="Hyperlänk" xfId="43" builtinId="8" hidden="1"/>
    <cellStyle name="Hyperlänk" xfId="48" builtinId="8" hidden="1"/>
    <cellStyle name="Hyperlänk" xfId="50" builtinId="8" hidden="1"/>
    <cellStyle name="Hyperlänk" xfId="52" builtinId="8" hidden="1"/>
    <cellStyle name="Hyperlänk" xfId="54" builtinId="8" hidden="1"/>
    <cellStyle name="Hyperlänk" xfId="56" builtinId="8" hidden="1"/>
    <cellStyle name="Hyperlänk" xfId="58" builtinId="8" hidden="1"/>
    <cellStyle name="Hyperlänk" xfId="60" builtinId="8" hidden="1"/>
    <cellStyle name="Hyperlänk" xfId="62" builtinId="8" hidden="1"/>
    <cellStyle name="Hyperlänk" xfId="64" builtinId="8" hidden="1"/>
    <cellStyle name="Hyperlänk" xfId="66" builtinId="8" hidden="1"/>
    <cellStyle name="Hyperlänk" xfId="68" builtinId="8" hidden="1"/>
    <cellStyle name="Hyperlänk" xfId="70" builtinId="8" hidden="1"/>
    <cellStyle name="Hyperlänk" xfId="72" builtinId="8" hidden="1"/>
    <cellStyle name="Hyperlänk" xfId="74" builtinId="8" hidden="1"/>
    <cellStyle name="Hyperlänk" xfId="76" builtinId="8" hidden="1"/>
    <cellStyle name="Hyperlänk" xfId="78" builtinId="8" hidden="1"/>
    <cellStyle name="Hyperlänk" xfId="80" builtinId="8" hidden="1"/>
    <cellStyle name="Hyperlänk" xfId="82" builtinId="8" hidden="1"/>
    <cellStyle name="Hyperlänk" xfId="84" builtinId="8" hidden="1"/>
    <cellStyle name="Hyperlänk" xfId="86" builtinId="8" hidden="1"/>
    <cellStyle name="Hyperlänk" xfId="88" builtinId="8" hidden="1"/>
    <cellStyle name="Hyperlänk" xfId="90" builtinId="8" hidden="1"/>
    <cellStyle name="Hyperlänk" xfId="92" builtinId="8" hidden="1"/>
    <cellStyle name="Hyperlänk" xfId="94" builtinId="8" hidden="1"/>
    <cellStyle name="Hyperlänk" xfId="96" builtinId="8" hidden="1"/>
    <cellStyle name="Hyperlänk" xfId="98" builtinId="8" hidden="1"/>
    <cellStyle name="Hyperlänk" xfId="100" builtinId="8" hidden="1"/>
    <cellStyle name="Hyperlänk" xfId="102" builtinId="8" hidden="1"/>
    <cellStyle name="Hyperlänk" xfId="104" builtinId="8" hidden="1"/>
    <cellStyle name="Hyperlänk" xfId="106" builtinId="8" hidden="1"/>
    <cellStyle name="Hyperlänk" xfId="108" builtinId="8" hidden="1"/>
    <cellStyle name="Hyperlänk" xfId="110" builtinId="8" hidden="1"/>
    <cellStyle name="Hyperlänk" xfId="112" builtinId="8" hidden="1"/>
    <cellStyle name="Hyperlänk" xfId="114" builtinId="8" hidden="1"/>
    <cellStyle name="Hyperlänk" xfId="116" builtinId="8" hidden="1"/>
    <cellStyle name="Hyperlänk" xfId="118" builtinId="8" hidden="1"/>
    <cellStyle name="Hyperlänk" xfId="120" builtinId="8" hidden="1"/>
    <cellStyle name="Hyperlänk" xfId="122" builtinId="8" hidden="1"/>
    <cellStyle name="Hyperlänk" xfId="124" builtinId="8" hidden="1"/>
    <cellStyle name="Hyperlänk" xfId="126" builtinId="8" hidden="1"/>
    <cellStyle name="Hyperlänk" xfId="128" builtinId="8" hidden="1"/>
    <cellStyle name="Hyperlänk" xfId="130" builtinId="8" hidden="1"/>
    <cellStyle name="Hyperlänk" xfId="132" builtinId="8" hidden="1"/>
    <cellStyle name="Hyperlänk" xfId="134" builtinId="8" hidden="1"/>
    <cellStyle name="Hyperlänk" xfId="136" builtinId="8" hidden="1"/>
    <cellStyle name="Hyperlänk" xfId="138" builtinId="8" hidden="1"/>
    <cellStyle name="Hyperlänk" xfId="140" builtinId="8" hidden="1"/>
    <cellStyle name="Hyperlänk" xfId="142" builtinId="8" hidden="1"/>
    <cellStyle name="Hyperlänk" xfId="144" builtinId="8" hidden="1"/>
    <cellStyle name="Hyperlänk" xfId="146" builtinId="8" hidden="1"/>
    <cellStyle name="Hyperlänk" xfId="148" builtinId="8" hidden="1"/>
    <cellStyle name="Hyperlänk" xfId="150" builtinId="8" hidden="1"/>
    <cellStyle name="Hyperlänk" xfId="152" builtinId="8" hidden="1"/>
    <cellStyle name="Hyperlänk" xfId="154" builtinId="8" hidden="1"/>
    <cellStyle name="Hyperlänk" xfId="156" builtinId="8" hidden="1"/>
    <cellStyle name="Hyperlänk" xfId="158" builtinId="8" hidden="1"/>
    <cellStyle name="Hyperlänk" xfId="160" builtinId="8" hidden="1"/>
    <cellStyle name="Hyperlänk" xfId="162" builtinId="8" hidden="1"/>
    <cellStyle name="Hyperlänk" xfId="164" builtinId="8" hidden="1"/>
    <cellStyle name="Hyperlänk" xfId="166" builtinId="8" hidden="1"/>
    <cellStyle name="Hyperlänk" xfId="168" builtinId="8" hidden="1"/>
    <cellStyle name="Hyperlänk" xfId="170" builtinId="8" hidden="1"/>
    <cellStyle name="Hyperlänk" xfId="172" builtinId="8" hidden="1"/>
    <cellStyle name="Hyperlänk" xfId="174" builtinId="8" hidden="1"/>
    <cellStyle name="Hyperlänk" xfId="176" builtinId="8" hidden="1"/>
    <cellStyle name="Hyperlänk" xfId="178" builtinId="8" hidden="1"/>
    <cellStyle name="Hyperlänk" xfId="180" builtinId="8" hidden="1"/>
    <cellStyle name="Hyperlänk" xfId="182" builtinId="8" hidden="1"/>
    <cellStyle name="Hyperlänk" xfId="184" builtinId="8" hidden="1"/>
    <cellStyle name="Hyperlänk" xfId="186" builtinId="8" hidden="1"/>
    <cellStyle name="Hyperlänk" xfId="188" builtinId="8" hidden="1"/>
    <cellStyle name="Hyperlänk" xfId="190" builtinId="8" hidden="1"/>
    <cellStyle name="Hyperlänk" xfId="192" builtinId="8" hidden="1"/>
    <cellStyle name="Hyperlänk" xfId="194" builtinId="8" hidden="1"/>
    <cellStyle name="Hyperlänk" xfId="196" builtinId="8" hidden="1"/>
    <cellStyle name="Hyperlänk" xfId="198" builtinId="8" hidden="1"/>
    <cellStyle name="Hyperlänk" xfId="200" builtinId="8" hidden="1"/>
    <cellStyle name="Hyperlänk" xfId="202" builtinId="8" hidden="1"/>
    <cellStyle name="Hyperlänk" xfId="204" builtinId="8" hidden="1"/>
    <cellStyle name="Hyperlänk" xfId="206" builtinId="8" hidden="1"/>
    <cellStyle name="Hyperlänk" xfId="209" builtinId="8" hidden="1"/>
    <cellStyle name="Hyperlänk" xfId="211" builtinId="8" hidden="1"/>
    <cellStyle name="Hyperlänk" xfId="213" builtinId="8" hidden="1"/>
    <cellStyle name="Hyperlänk" xfId="215" builtinId="8" hidden="1"/>
    <cellStyle name="Hyperlänk" xfId="217" builtinId="8" hidden="1"/>
    <cellStyle name="Hyperlänk" xfId="219" builtinId="8" hidden="1"/>
    <cellStyle name="Hyperlänk" xfId="221" builtinId="8" hidden="1"/>
    <cellStyle name="Hyperlänk" xfId="223" builtinId="8" hidden="1"/>
    <cellStyle name="Hyperlänk" xfId="225" builtinId="8" hidden="1"/>
    <cellStyle name="Hyperlänk" xfId="227" builtinId="8" hidden="1"/>
    <cellStyle name="Hyperlänk" xfId="229" builtinId="8" hidden="1"/>
    <cellStyle name="Hyperlänk" xfId="231" builtinId="8" hidden="1"/>
    <cellStyle name="Hyperlänk" xfId="233" builtinId="8" hidden="1"/>
    <cellStyle name="Hyperlänk" xfId="235" builtinId="8" hidden="1"/>
    <cellStyle name="Hyperlänk" xfId="237" builtinId="8" hidden="1"/>
    <cellStyle name="Hyperlänk" xfId="239" builtinId="8" hidden="1"/>
    <cellStyle name="Hyperlänk" xfId="241" builtinId="8" hidden="1"/>
    <cellStyle name="Hyperlänk" xfId="243" builtinId="8" hidden="1"/>
    <cellStyle name="Hyperlänk" xfId="245" builtinId="8" hidden="1"/>
    <cellStyle name="Hyperlänk" xfId="247" builtinId="8" hidden="1"/>
    <cellStyle name="Hyperlänk" xfId="249" builtinId="8" hidden="1"/>
    <cellStyle name="Neutral" xfId="208" builtinId="2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3"/>
  <sheetViews>
    <sheetView tabSelected="1" topLeftCell="C27" workbookViewId="0">
      <selection activeCell="K46" sqref="K46"/>
    </sheetView>
  </sheetViews>
  <sheetFormatPr baseColWidth="10" defaultRowHeight="15" x14ac:dyDescent="0"/>
  <cols>
    <col min="1" max="1" width="50.6640625" customWidth="1"/>
    <col min="2" max="2" width="16.5" customWidth="1"/>
    <col min="3" max="3" width="49" customWidth="1"/>
    <col min="4" max="4" width="10.33203125" customWidth="1"/>
    <col min="5" max="5" width="12.1640625" customWidth="1"/>
    <col min="6" max="6" width="9.83203125" customWidth="1"/>
    <col min="7" max="7" width="32.5" customWidth="1"/>
    <col min="8" max="8" width="8.33203125" customWidth="1"/>
    <col min="9" max="9" width="17" customWidth="1"/>
    <col min="10" max="10" width="17.33203125" customWidth="1"/>
    <col min="11" max="11" width="33.1640625" customWidth="1"/>
    <col min="15" max="15" width="40" customWidth="1"/>
    <col min="19" max="19" width="35.6640625" customWidth="1"/>
    <col min="23" max="23" width="42.5" customWidth="1"/>
    <col min="27" max="27" width="50.6640625" customWidth="1"/>
    <col min="31" max="31" width="59.83203125" customWidth="1"/>
    <col min="35" max="35" width="37.5" customWidth="1"/>
    <col min="39" max="39" width="42" customWidth="1"/>
    <col min="40" max="40" width="13" customWidth="1"/>
    <col min="43" max="43" width="40.83203125" customWidth="1"/>
    <col min="46" max="46" width="19.33203125" customWidth="1"/>
    <col min="47" max="47" width="43.33203125" customWidth="1"/>
    <col min="50" max="50" width="11.33203125" bestFit="1" customWidth="1"/>
    <col min="51" max="51" width="34.1640625" customWidth="1"/>
    <col min="54" max="54" width="11.1640625" bestFit="1" customWidth="1"/>
    <col min="55" max="55" width="43" customWidth="1"/>
  </cols>
  <sheetData>
    <row r="1" spans="1:58" s="1" customFormat="1">
      <c r="A1" s="6" t="s">
        <v>198</v>
      </c>
      <c r="B1" s="6" t="s">
        <v>0</v>
      </c>
      <c r="C1" s="4" t="s">
        <v>262</v>
      </c>
      <c r="D1" s="4" t="s">
        <v>0</v>
      </c>
      <c r="E1" s="4" t="s">
        <v>1</v>
      </c>
      <c r="F1" s="4" t="s">
        <v>4</v>
      </c>
      <c r="G1" s="4" t="s">
        <v>261</v>
      </c>
      <c r="H1" s="4" t="s">
        <v>0</v>
      </c>
      <c r="I1" s="4" t="s">
        <v>1</v>
      </c>
      <c r="J1" s="4" t="s">
        <v>4</v>
      </c>
      <c r="K1" s="4" t="s">
        <v>260</v>
      </c>
      <c r="L1" s="4" t="s">
        <v>0</v>
      </c>
      <c r="M1" s="4" t="s">
        <v>1</v>
      </c>
      <c r="N1" s="4" t="s">
        <v>4</v>
      </c>
      <c r="O1" s="4" t="s">
        <v>218</v>
      </c>
      <c r="P1" s="4" t="s">
        <v>0</v>
      </c>
      <c r="Q1" s="4" t="s">
        <v>1</v>
      </c>
      <c r="R1" s="4" t="s">
        <v>4</v>
      </c>
      <c r="S1" s="4" t="s">
        <v>259</v>
      </c>
      <c r="T1" s="4" t="s">
        <v>0</v>
      </c>
      <c r="U1" s="4" t="s">
        <v>1</v>
      </c>
      <c r="V1" s="4" t="s">
        <v>4</v>
      </c>
      <c r="W1" s="4" t="s">
        <v>258</v>
      </c>
      <c r="X1" s="4" t="s">
        <v>0</v>
      </c>
      <c r="Y1" s="4" t="s">
        <v>1</v>
      </c>
      <c r="Z1" s="4" t="s">
        <v>4</v>
      </c>
      <c r="AA1" s="4" t="s">
        <v>257</v>
      </c>
      <c r="AB1" s="4" t="s">
        <v>0</v>
      </c>
      <c r="AC1" s="4" t="s">
        <v>1</v>
      </c>
      <c r="AD1" s="4" t="s">
        <v>4</v>
      </c>
      <c r="AE1" s="4" t="s">
        <v>256</v>
      </c>
      <c r="AF1" s="4" t="s">
        <v>0</v>
      </c>
      <c r="AG1" s="4" t="s">
        <v>1</v>
      </c>
      <c r="AH1" s="4" t="s">
        <v>4</v>
      </c>
      <c r="AI1" s="4" t="s">
        <v>78</v>
      </c>
      <c r="AJ1" s="4" t="s">
        <v>0</v>
      </c>
      <c r="AK1" s="4" t="s">
        <v>1</v>
      </c>
      <c r="AL1" s="4" t="s">
        <v>4</v>
      </c>
      <c r="AM1" s="4" t="s">
        <v>79</v>
      </c>
      <c r="AN1" s="4" t="s">
        <v>0</v>
      </c>
      <c r="AO1" s="4" t="s">
        <v>1</v>
      </c>
      <c r="AP1" s="4" t="s">
        <v>4</v>
      </c>
      <c r="AQ1" s="4" t="s">
        <v>255</v>
      </c>
      <c r="AR1" s="4" t="s">
        <v>0</v>
      </c>
      <c r="AS1" s="4" t="s">
        <v>1</v>
      </c>
      <c r="AT1" s="4" t="s">
        <v>4</v>
      </c>
      <c r="AU1" s="4" t="s">
        <v>254</v>
      </c>
      <c r="AV1" s="4" t="s">
        <v>0</v>
      </c>
      <c r="AW1" s="4" t="s">
        <v>1</v>
      </c>
      <c r="AX1" s="4" t="s">
        <v>4</v>
      </c>
      <c r="AY1" s="4" t="s">
        <v>197</v>
      </c>
      <c r="AZ1" s="4" t="s">
        <v>0</v>
      </c>
      <c r="BA1" s="4" t="s">
        <v>1</v>
      </c>
      <c r="BB1" s="4" t="s">
        <v>4</v>
      </c>
      <c r="BC1" s="4" t="s">
        <v>212</v>
      </c>
      <c r="BD1" s="4" t="s">
        <v>0</v>
      </c>
      <c r="BE1" s="4" t="s">
        <v>1</v>
      </c>
      <c r="BF1" s="4" t="s">
        <v>4</v>
      </c>
    </row>
    <row r="2" spans="1:58">
      <c r="A2" s="6" t="s">
        <v>59</v>
      </c>
      <c r="B2" s="6" t="s">
        <v>58</v>
      </c>
      <c r="C2" s="5" t="s">
        <v>57</v>
      </c>
      <c r="D2" s="5" t="s">
        <v>58</v>
      </c>
      <c r="E2" s="17" t="s">
        <v>139</v>
      </c>
      <c r="F2" s="5">
        <v>5974</v>
      </c>
      <c r="G2" s="5" t="s">
        <v>140</v>
      </c>
      <c r="H2" s="24" t="s">
        <v>58</v>
      </c>
      <c r="I2" s="17" t="s">
        <v>141</v>
      </c>
      <c r="J2" s="5">
        <v>4099.3999999999996</v>
      </c>
      <c r="K2" s="5" t="s">
        <v>142</v>
      </c>
      <c r="L2" s="5" t="s">
        <v>58</v>
      </c>
      <c r="M2" s="17" t="s">
        <v>277</v>
      </c>
      <c r="N2" s="17">
        <v>4902.8</v>
      </c>
      <c r="O2" s="5" t="s">
        <v>143</v>
      </c>
      <c r="P2" s="5" t="s">
        <v>58</v>
      </c>
      <c r="Q2" s="17" t="s">
        <v>144</v>
      </c>
      <c r="R2" s="17">
        <v>7374.8</v>
      </c>
      <c r="S2" s="5" t="s">
        <v>145</v>
      </c>
      <c r="T2" s="24" t="s">
        <v>58</v>
      </c>
      <c r="U2" s="17" t="s">
        <v>274</v>
      </c>
      <c r="V2" s="17">
        <v>4511.3999999999996</v>
      </c>
      <c r="W2" s="5" t="s">
        <v>132</v>
      </c>
      <c r="X2" s="24" t="s">
        <v>58</v>
      </c>
      <c r="Y2" s="17" t="s">
        <v>271</v>
      </c>
      <c r="Z2" s="17">
        <v>6160.38</v>
      </c>
      <c r="AA2" s="5" t="s">
        <v>97</v>
      </c>
      <c r="AB2" s="24" t="s">
        <v>58</v>
      </c>
      <c r="AC2" s="17" t="s">
        <v>278</v>
      </c>
      <c r="AD2" s="5">
        <v>5541.4</v>
      </c>
      <c r="AE2" s="5" t="s">
        <v>171</v>
      </c>
      <c r="AF2" s="17" t="s">
        <v>58</v>
      </c>
      <c r="AG2" s="26" t="s">
        <v>279</v>
      </c>
      <c r="AH2" s="17">
        <v>5315</v>
      </c>
      <c r="AI2" s="5" t="s">
        <v>160</v>
      </c>
      <c r="AJ2" s="17" t="s">
        <v>58</v>
      </c>
      <c r="AK2" s="17" t="s">
        <v>286</v>
      </c>
      <c r="AL2" s="17">
        <v>5747.4</v>
      </c>
      <c r="AM2" s="5" t="s">
        <v>80</v>
      </c>
      <c r="AN2" s="17" t="s">
        <v>58</v>
      </c>
      <c r="AO2" s="17" t="s">
        <v>296</v>
      </c>
      <c r="AP2" s="17">
        <v>7210</v>
      </c>
      <c r="AQ2" s="5" t="s">
        <v>116</v>
      </c>
      <c r="AR2" s="17" t="s">
        <v>58</v>
      </c>
      <c r="AS2" s="17" t="s">
        <v>312</v>
      </c>
      <c r="AT2" s="17">
        <v>4902.8</v>
      </c>
      <c r="AU2" s="5" t="s">
        <v>97</v>
      </c>
      <c r="AV2" s="17" t="s">
        <v>58</v>
      </c>
      <c r="AW2" s="17" t="s">
        <v>311</v>
      </c>
      <c r="AX2" s="17">
        <v>5747.4</v>
      </c>
      <c r="AY2" s="5" t="s">
        <v>165</v>
      </c>
      <c r="AZ2" s="17" t="s">
        <v>58</v>
      </c>
      <c r="BA2" s="17" t="s">
        <v>298</v>
      </c>
      <c r="BB2" s="17">
        <v>6571.4</v>
      </c>
      <c r="BC2" s="5" t="s">
        <v>194</v>
      </c>
      <c r="BD2" s="17" t="s">
        <v>58</v>
      </c>
      <c r="BE2" s="17" t="s">
        <v>316</v>
      </c>
      <c r="BF2" s="17">
        <v>4902.8</v>
      </c>
    </row>
    <row r="3" spans="1:58">
      <c r="A3" s="6" t="s">
        <v>62</v>
      </c>
      <c r="B3" s="6" t="s">
        <v>61</v>
      </c>
      <c r="C3" s="5" t="s">
        <v>60</v>
      </c>
      <c r="D3" s="5" t="s">
        <v>61</v>
      </c>
      <c r="E3" s="17" t="s">
        <v>146</v>
      </c>
      <c r="F3" s="5">
        <v>1074</v>
      </c>
      <c r="G3" s="5" t="s">
        <v>147</v>
      </c>
      <c r="H3" s="24" t="s">
        <v>61</v>
      </c>
      <c r="I3" s="17" t="s">
        <v>148</v>
      </c>
      <c r="J3" s="5">
        <v>1374</v>
      </c>
      <c r="K3" s="5" t="s">
        <v>149</v>
      </c>
      <c r="L3" s="5" t="s">
        <v>61</v>
      </c>
      <c r="M3" s="17" t="s">
        <v>150</v>
      </c>
      <c r="N3" s="17">
        <v>1194</v>
      </c>
      <c r="O3" s="5" t="s">
        <v>153</v>
      </c>
      <c r="P3" s="5" t="s">
        <v>61</v>
      </c>
      <c r="Q3" s="17" t="s">
        <v>154</v>
      </c>
      <c r="R3" s="17">
        <v>582</v>
      </c>
      <c r="S3" s="5" t="s">
        <v>151</v>
      </c>
      <c r="T3" s="24" t="s">
        <v>61</v>
      </c>
      <c r="U3" s="17" t="s">
        <v>275</v>
      </c>
      <c r="V3" s="17">
        <v>1194</v>
      </c>
      <c r="W3" s="5" t="s">
        <v>131</v>
      </c>
      <c r="X3" s="24" t="s">
        <v>61</v>
      </c>
      <c r="Y3" s="17" t="s">
        <v>266</v>
      </c>
      <c r="Z3" s="17">
        <v>1074</v>
      </c>
      <c r="AA3" s="5" t="s">
        <v>90</v>
      </c>
      <c r="AB3" s="24" t="s">
        <v>61</v>
      </c>
      <c r="AC3" s="17" t="s">
        <v>89</v>
      </c>
      <c r="AD3" s="5">
        <v>758</v>
      </c>
      <c r="AE3" s="5" t="s">
        <v>172</v>
      </c>
      <c r="AF3" s="17" t="s">
        <v>61</v>
      </c>
      <c r="AG3" s="17" t="s">
        <v>280</v>
      </c>
      <c r="AH3" s="17">
        <v>879</v>
      </c>
      <c r="AI3" s="5" t="s">
        <v>157</v>
      </c>
      <c r="AJ3" s="17" t="s">
        <v>61</v>
      </c>
      <c r="AK3" s="17" t="s">
        <v>287</v>
      </c>
      <c r="AL3" s="17">
        <v>1050</v>
      </c>
      <c r="AM3" s="5" t="s">
        <v>81</v>
      </c>
      <c r="AN3" s="17" t="s">
        <v>61</v>
      </c>
      <c r="AO3" s="17" t="s">
        <v>297</v>
      </c>
      <c r="AP3" s="17">
        <v>1047</v>
      </c>
      <c r="AQ3" s="5" t="s">
        <v>117</v>
      </c>
      <c r="AR3" s="17" t="s">
        <v>61</v>
      </c>
      <c r="AS3" s="17" t="s">
        <v>313</v>
      </c>
      <c r="AT3" s="17">
        <v>1404.38</v>
      </c>
      <c r="AU3" s="5" t="s">
        <v>109</v>
      </c>
      <c r="AV3" s="17" t="s">
        <v>61</v>
      </c>
      <c r="AW3" s="17" t="s">
        <v>89</v>
      </c>
      <c r="AX3" s="17">
        <v>758</v>
      </c>
      <c r="AY3" s="5" t="s">
        <v>162</v>
      </c>
      <c r="AZ3" s="17" t="s">
        <v>61</v>
      </c>
      <c r="BA3" s="17" t="s">
        <v>170</v>
      </c>
      <c r="BB3" s="17">
        <v>399</v>
      </c>
      <c r="BC3" s="5" t="s">
        <v>195</v>
      </c>
      <c r="BD3" s="17" t="s">
        <v>61</v>
      </c>
      <c r="BE3" s="17" t="s">
        <v>296</v>
      </c>
      <c r="BF3" s="17">
        <v>1112</v>
      </c>
    </row>
    <row r="4" spans="1:58">
      <c r="A4" s="6"/>
      <c r="B4" s="6"/>
      <c r="C4" s="5"/>
      <c r="D4" s="5"/>
      <c r="E4" s="17"/>
      <c r="F4" s="5"/>
      <c r="G4" s="5"/>
      <c r="H4" s="24"/>
      <c r="I4" s="17"/>
      <c r="J4" s="5"/>
      <c r="K4" s="5"/>
      <c r="L4" s="5"/>
      <c r="M4" s="17"/>
      <c r="N4" s="17"/>
      <c r="O4" s="5"/>
      <c r="P4" s="5"/>
      <c r="Q4" s="17"/>
      <c r="R4" s="17"/>
      <c r="S4" s="5"/>
      <c r="T4" s="24"/>
      <c r="U4" s="17"/>
      <c r="V4" s="17"/>
      <c r="W4" s="5"/>
      <c r="X4" s="24"/>
      <c r="Y4" s="17"/>
      <c r="Z4" s="17"/>
      <c r="AA4" s="5"/>
      <c r="AB4" s="24"/>
      <c r="AC4" s="17"/>
      <c r="AD4" s="5"/>
      <c r="AE4" s="5"/>
      <c r="AF4" s="17"/>
      <c r="AG4" s="17"/>
      <c r="AH4" s="17"/>
      <c r="AI4" s="5"/>
      <c r="AJ4" s="17"/>
      <c r="AK4" s="17"/>
      <c r="AL4" s="17"/>
      <c r="AM4" s="5"/>
      <c r="AN4" s="17"/>
      <c r="AO4" s="17"/>
      <c r="AP4" s="17"/>
      <c r="AQ4" s="5"/>
      <c r="AR4" s="17"/>
      <c r="AS4" s="17"/>
      <c r="AT4" s="17"/>
      <c r="AU4" s="5"/>
      <c r="AV4" s="17"/>
      <c r="AW4" s="17"/>
      <c r="AX4" s="17"/>
      <c r="AY4" s="5"/>
      <c r="AZ4" s="17"/>
      <c r="BA4" s="17"/>
      <c r="BB4" s="17"/>
      <c r="BC4" s="5"/>
      <c r="BD4" s="17"/>
      <c r="BE4" s="17"/>
      <c r="BF4" s="17"/>
    </row>
    <row r="5" spans="1:58">
      <c r="A5" s="6" t="s">
        <v>14</v>
      </c>
      <c r="B5" s="6" t="s">
        <v>15</v>
      </c>
      <c r="C5" s="5" t="s">
        <v>2</v>
      </c>
      <c r="D5" s="5" t="s">
        <v>15</v>
      </c>
      <c r="E5" s="17" t="s">
        <v>3</v>
      </c>
      <c r="F5" s="5">
        <v>5898.12</v>
      </c>
      <c r="G5" s="5" t="s">
        <v>10</v>
      </c>
      <c r="H5" s="24" t="s">
        <v>15</v>
      </c>
      <c r="I5" s="17" t="s">
        <v>27</v>
      </c>
      <c r="J5" s="5">
        <v>4726.5</v>
      </c>
      <c r="K5" s="5" t="s">
        <v>11</v>
      </c>
      <c r="L5" s="5" t="s">
        <v>15</v>
      </c>
      <c r="M5" s="17" t="s">
        <v>33</v>
      </c>
      <c r="N5" s="17">
        <v>4719.6000000000004</v>
      </c>
      <c r="O5" s="5" t="s">
        <v>12</v>
      </c>
      <c r="P5" s="5" t="s">
        <v>15</v>
      </c>
      <c r="Q5" s="17" t="s">
        <v>69</v>
      </c>
      <c r="R5" s="17">
        <v>5216.3999999999996</v>
      </c>
      <c r="S5" s="5" t="s">
        <v>13</v>
      </c>
      <c r="T5" s="24" t="s">
        <v>15</v>
      </c>
      <c r="U5" s="17" t="s">
        <v>38</v>
      </c>
      <c r="V5" s="17">
        <v>5099.1000000000004</v>
      </c>
      <c r="W5" s="5" t="s">
        <v>129</v>
      </c>
      <c r="X5" s="24" t="s">
        <v>15</v>
      </c>
      <c r="Y5" s="17" t="s">
        <v>130</v>
      </c>
      <c r="Z5" s="17">
        <v>5237.1000000000004</v>
      </c>
      <c r="AA5" s="5" t="s">
        <v>106</v>
      </c>
      <c r="AB5" s="24" t="s">
        <v>15</v>
      </c>
      <c r="AC5" s="17" t="s">
        <v>269</v>
      </c>
      <c r="AD5" s="5">
        <v>4318.0200000000004</v>
      </c>
      <c r="AE5" s="5" t="s">
        <v>173</v>
      </c>
      <c r="AF5" s="17" t="s">
        <v>15</v>
      </c>
      <c r="AG5" s="17" t="s">
        <v>289</v>
      </c>
      <c r="AH5" s="17">
        <v>4540</v>
      </c>
      <c r="AI5" s="5" t="s">
        <v>155</v>
      </c>
      <c r="AJ5" s="17" t="s">
        <v>15</v>
      </c>
      <c r="AK5" s="17" t="s">
        <v>294</v>
      </c>
      <c r="AL5" s="17">
        <v>5368.2</v>
      </c>
      <c r="AM5" s="5" t="s">
        <v>100</v>
      </c>
      <c r="AN5" s="17" t="s">
        <v>15</v>
      </c>
      <c r="AO5" s="17" t="s">
        <v>101</v>
      </c>
      <c r="AP5" s="17">
        <v>5727</v>
      </c>
      <c r="AQ5" s="5" t="s">
        <v>119</v>
      </c>
      <c r="AR5" s="17" t="s">
        <v>15</v>
      </c>
      <c r="AS5" s="17" t="s">
        <v>27</v>
      </c>
      <c r="AT5" s="17">
        <v>4726.5</v>
      </c>
      <c r="AU5" s="5" t="s">
        <v>108</v>
      </c>
      <c r="AV5" s="17" t="s">
        <v>15</v>
      </c>
      <c r="AW5" s="17" t="s">
        <v>302</v>
      </c>
      <c r="AX5" s="17">
        <v>5085.99</v>
      </c>
      <c r="AY5" s="5" t="s">
        <v>167</v>
      </c>
      <c r="AZ5" s="17" t="s">
        <v>15</v>
      </c>
      <c r="BA5" s="17" t="s">
        <v>304</v>
      </c>
      <c r="BB5" s="17">
        <v>4830</v>
      </c>
      <c r="BC5" s="5" t="s">
        <v>196</v>
      </c>
      <c r="BD5" s="17" t="s">
        <v>15</v>
      </c>
      <c r="BE5" s="17" t="s">
        <v>317</v>
      </c>
      <c r="BF5" s="17">
        <v>4754.1000000000004</v>
      </c>
    </row>
    <row r="6" spans="1:58">
      <c r="A6" s="6" t="s">
        <v>201</v>
      </c>
      <c r="B6" s="6" t="s">
        <v>17</v>
      </c>
      <c r="C6" s="5" t="s">
        <v>16</v>
      </c>
      <c r="D6" s="5" t="s">
        <v>17</v>
      </c>
      <c r="E6" s="17" t="s">
        <v>47</v>
      </c>
      <c r="F6" s="5">
        <v>239.2</v>
      </c>
      <c r="G6" s="5" t="s">
        <v>18</v>
      </c>
      <c r="H6" s="24" t="s">
        <v>17</v>
      </c>
      <c r="I6" s="17" t="s">
        <v>28</v>
      </c>
      <c r="J6" s="5">
        <v>151.6</v>
      </c>
      <c r="K6" s="5" t="s">
        <v>19</v>
      </c>
      <c r="L6" s="5" t="s">
        <v>17</v>
      </c>
      <c r="M6" s="17" t="s">
        <v>28</v>
      </c>
      <c r="N6" s="17">
        <v>151.6</v>
      </c>
      <c r="O6" s="5" t="s">
        <v>66</v>
      </c>
      <c r="P6" s="5" t="s">
        <v>17</v>
      </c>
      <c r="Q6" s="17" t="s">
        <v>248</v>
      </c>
      <c r="R6" s="17">
        <v>120</v>
      </c>
      <c r="S6" s="5" t="s">
        <v>74</v>
      </c>
      <c r="T6" s="24" t="s">
        <v>17</v>
      </c>
      <c r="U6" s="17" t="s">
        <v>75</v>
      </c>
      <c r="V6" s="17">
        <v>159.6</v>
      </c>
      <c r="W6" s="5" t="s">
        <v>133</v>
      </c>
      <c r="X6" s="24" t="s">
        <v>17</v>
      </c>
      <c r="Y6" s="17" t="s">
        <v>265</v>
      </c>
      <c r="Z6" s="17">
        <v>400</v>
      </c>
      <c r="AA6" s="5" t="s">
        <v>91</v>
      </c>
      <c r="AB6" s="24" t="s">
        <v>17</v>
      </c>
      <c r="AC6" s="17" t="s">
        <v>237</v>
      </c>
      <c r="AD6" s="5">
        <v>192</v>
      </c>
      <c r="AE6" s="5" t="s">
        <v>174</v>
      </c>
      <c r="AF6" s="17" t="s">
        <v>17</v>
      </c>
      <c r="AG6" s="17" t="s">
        <v>281</v>
      </c>
      <c r="AH6" s="17">
        <v>152</v>
      </c>
      <c r="AI6" s="5" t="s">
        <v>158</v>
      </c>
      <c r="AJ6" s="17" t="s">
        <v>17</v>
      </c>
      <c r="AK6" s="17" t="s">
        <v>288</v>
      </c>
      <c r="AL6" s="17">
        <v>263.2</v>
      </c>
      <c r="AM6" s="5" t="s">
        <v>82</v>
      </c>
      <c r="AN6" s="17" t="s">
        <v>17</v>
      </c>
      <c r="AO6" s="17">
        <v>20.5</v>
      </c>
      <c r="AP6" s="17">
        <v>164</v>
      </c>
      <c r="AQ6" s="5" t="s">
        <v>118</v>
      </c>
      <c r="AR6" s="17" t="s">
        <v>17</v>
      </c>
      <c r="AS6" s="17" t="s">
        <v>314</v>
      </c>
      <c r="AT6" s="17">
        <v>96</v>
      </c>
      <c r="AU6" s="5" t="s">
        <v>91</v>
      </c>
      <c r="AV6" s="17" t="s">
        <v>17</v>
      </c>
      <c r="AW6" s="17" t="s">
        <v>299</v>
      </c>
      <c r="AX6" s="17">
        <v>160</v>
      </c>
      <c r="AY6" s="5" t="s">
        <v>163</v>
      </c>
      <c r="AZ6" s="17" t="s">
        <v>17</v>
      </c>
      <c r="BA6" s="17" t="s">
        <v>222</v>
      </c>
      <c r="BB6" s="17">
        <v>200</v>
      </c>
      <c r="BC6" s="5" t="s">
        <v>208</v>
      </c>
      <c r="BD6" s="17" t="s">
        <v>17</v>
      </c>
      <c r="BE6" s="17" t="s">
        <v>318</v>
      </c>
      <c r="BF6" s="17">
        <v>102.6</v>
      </c>
    </row>
    <row r="7" spans="1:58">
      <c r="A7" s="6" t="s">
        <v>252</v>
      </c>
      <c r="B7" s="6" t="s">
        <v>20</v>
      </c>
      <c r="C7" s="5" t="s">
        <v>21</v>
      </c>
      <c r="D7" s="5" t="s">
        <v>20</v>
      </c>
      <c r="E7" s="17" t="s">
        <v>46</v>
      </c>
      <c r="F7" s="5">
        <v>640.79999999999995</v>
      </c>
      <c r="G7" s="5" t="s">
        <v>22</v>
      </c>
      <c r="H7" s="24" t="s">
        <v>20</v>
      </c>
      <c r="I7" s="17" t="s">
        <v>29</v>
      </c>
      <c r="J7" s="5">
        <v>500.4</v>
      </c>
      <c r="K7" s="5" t="s">
        <v>23</v>
      </c>
      <c r="L7" s="5" t="s">
        <v>20</v>
      </c>
      <c r="M7" s="17" t="s">
        <v>34</v>
      </c>
      <c r="N7" s="17">
        <v>572.4</v>
      </c>
      <c r="O7" s="5" t="s">
        <v>67</v>
      </c>
      <c r="P7" s="5" t="s">
        <v>20</v>
      </c>
      <c r="Q7" s="17" t="s">
        <v>68</v>
      </c>
      <c r="R7" s="17">
        <v>360</v>
      </c>
      <c r="S7" s="5" t="s">
        <v>76</v>
      </c>
      <c r="T7" s="24" t="s">
        <v>20</v>
      </c>
      <c r="U7" s="25">
        <v>9</v>
      </c>
      <c r="V7" s="17">
        <v>648</v>
      </c>
      <c r="W7" s="5" t="s">
        <v>134</v>
      </c>
      <c r="X7" s="24" t="s">
        <v>20</v>
      </c>
      <c r="Y7" s="17" t="s">
        <v>276</v>
      </c>
      <c r="Z7" s="17">
        <v>720</v>
      </c>
      <c r="AA7" s="5" t="s">
        <v>92</v>
      </c>
      <c r="AB7" s="24" t="s">
        <v>20</v>
      </c>
      <c r="AC7" s="17" t="s">
        <v>267</v>
      </c>
      <c r="AD7" s="5">
        <v>936</v>
      </c>
      <c r="AE7" s="5" t="s">
        <v>175</v>
      </c>
      <c r="AF7" s="17" t="s">
        <v>20</v>
      </c>
      <c r="AG7" s="17" t="s">
        <v>276</v>
      </c>
      <c r="AH7" s="17">
        <v>720</v>
      </c>
      <c r="AI7" s="5" t="s">
        <v>159</v>
      </c>
      <c r="AJ7" s="17" t="s">
        <v>20</v>
      </c>
      <c r="AK7" s="17" t="s">
        <v>290</v>
      </c>
      <c r="AL7" s="17">
        <v>928.8</v>
      </c>
      <c r="AM7" s="5" t="s">
        <v>83</v>
      </c>
      <c r="AN7" s="17" t="s">
        <v>20</v>
      </c>
      <c r="AO7" s="17">
        <v>6</v>
      </c>
      <c r="AP7" s="17">
        <v>432</v>
      </c>
      <c r="AQ7" s="5" t="s">
        <v>120</v>
      </c>
      <c r="AR7" s="17" t="s">
        <v>20</v>
      </c>
      <c r="AS7" s="17" t="s">
        <v>121</v>
      </c>
      <c r="AT7" s="17">
        <v>576</v>
      </c>
      <c r="AU7" s="5" t="s">
        <v>110</v>
      </c>
      <c r="AV7" s="17" t="s">
        <v>20</v>
      </c>
      <c r="AW7" s="17" t="s">
        <v>303</v>
      </c>
      <c r="AX7" s="17">
        <v>550.79999999999995</v>
      </c>
      <c r="AY7" s="5" t="s">
        <v>164</v>
      </c>
      <c r="AZ7" s="17" t="s">
        <v>20</v>
      </c>
      <c r="BA7" s="17" t="s">
        <v>276</v>
      </c>
      <c r="BB7" s="17">
        <v>720</v>
      </c>
      <c r="BC7" s="5" t="s">
        <v>209</v>
      </c>
      <c r="BD7" s="17" t="s">
        <v>20</v>
      </c>
      <c r="BE7" s="17" t="s">
        <v>319</v>
      </c>
      <c r="BF7" s="17">
        <v>644.4</v>
      </c>
    </row>
    <row r="8" spans="1:58">
      <c r="A8" s="6" t="s">
        <v>202</v>
      </c>
      <c r="B8" s="6" t="s">
        <v>26</v>
      </c>
      <c r="C8" s="5" t="s">
        <v>24</v>
      </c>
      <c r="D8" s="5" t="s">
        <v>26</v>
      </c>
      <c r="E8" s="17" t="s">
        <v>45</v>
      </c>
      <c r="F8" s="5">
        <v>916</v>
      </c>
      <c r="G8" s="5" t="s">
        <v>25</v>
      </c>
      <c r="H8" s="24" t="s">
        <v>26</v>
      </c>
      <c r="I8" s="17" t="s">
        <v>30</v>
      </c>
      <c r="J8" s="5">
        <v>595</v>
      </c>
      <c r="K8" s="5" t="s">
        <v>31</v>
      </c>
      <c r="L8" s="5" t="s">
        <v>26</v>
      </c>
      <c r="M8" s="17" t="s">
        <v>32</v>
      </c>
      <c r="N8" s="17">
        <v>716</v>
      </c>
      <c r="O8" s="5" t="s">
        <v>35</v>
      </c>
      <c r="P8" s="5" t="s">
        <v>26</v>
      </c>
      <c r="Q8" s="17" t="s">
        <v>36</v>
      </c>
      <c r="R8" s="17">
        <v>876</v>
      </c>
      <c r="S8" s="5" t="s">
        <v>37</v>
      </c>
      <c r="T8" s="24" t="s">
        <v>26</v>
      </c>
      <c r="U8" s="17" t="s">
        <v>272</v>
      </c>
      <c r="V8" s="17">
        <v>796</v>
      </c>
      <c r="W8" s="5" t="s">
        <v>40</v>
      </c>
      <c r="X8" s="24" t="s">
        <v>26</v>
      </c>
      <c r="Y8" s="17" t="s">
        <v>41</v>
      </c>
      <c r="Z8" s="17">
        <v>836</v>
      </c>
      <c r="AA8" s="5" t="s">
        <v>93</v>
      </c>
      <c r="AB8" s="24" t="s">
        <v>26</v>
      </c>
      <c r="AC8" s="17" t="s">
        <v>94</v>
      </c>
      <c r="AD8" s="5">
        <v>723.76</v>
      </c>
      <c r="AE8" s="5" t="s">
        <v>176</v>
      </c>
      <c r="AF8" s="17" t="s">
        <v>26</v>
      </c>
      <c r="AG8" s="17" t="s">
        <v>282</v>
      </c>
      <c r="AH8" s="17">
        <v>596</v>
      </c>
      <c r="AI8" s="5" t="s">
        <v>93</v>
      </c>
      <c r="AJ8" s="17" t="s">
        <v>26</v>
      </c>
      <c r="AK8" s="17" t="s">
        <v>291</v>
      </c>
      <c r="AL8" s="17">
        <v>716</v>
      </c>
      <c r="AM8" s="5" t="s">
        <v>84</v>
      </c>
      <c r="AN8" s="17" t="s">
        <v>26</v>
      </c>
      <c r="AO8" s="17" t="s">
        <v>85</v>
      </c>
      <c r="AP8" s="17">
        <v>676</v>
      </c>
      <c r="AQ8" s="5" t="s">
        <v>122</v>
      </c>
      <c r="AR8" s="17" t="s">
        <v>26</v>
      </c>
      <c r="AS8" s="17" t="s">
        <v>315</v>
      </c>
      <c r="AT8" s="17">
        <v>516</v>
      </c>
      <c r="AU8" s="5" t="s">
        <v>31</v>
      </c>
      <c r="AV8" s="17" t="s">
        <v>26</v>
      </c>
      <c r="AW8" s="17" t="s">
        <v>111</v>
      </c>
      <c r="AX8" s="17">
        <v>596</v>
      </c>
      <c r="AY8" s="5" t="s">
        <v>166</v>
      </c>
      <c r="AZ8" s="17" t="s">
        <v>26</v>
      </c>
      <c r="BA8" s="17" t="s">
        <v>305</v>
      </c>
      <c r="BB8" s="17">
        <v>500</v>
      </c>
      <c r="BC8" s="5" t="s">
        <v>210</v>
      </c>
      <c r="BD8" s="17" t="s">
        <v>26</v>
      </c>
      <c r="BE8" s="17" t="s">
        <v>280</v>
      </c>
      <c r="BF8" s="17">
        <v>436</v>
      </c>
    </row>
    <row r="9" spans="1:58">
      <c r="A9" s="6"/>
      <c r="B9" s="6"/>
      <c r="C9" s="5"/>
      <c r="D9" s="5"/>
      <c r="E9" s="17"/>
      <c r="F9" s="5"/>
      <c r="G9" s="5"/>
      <c r="H9" s="24"/>
      <c r="I9" s="17"/>
      <c r="J9" s="5"/>
      <c r="K9" s="5"/>
      <c r="L9" s="5"/>
      <c r="M9" s="17"/>
      <c r="N9" s="17"/>
      <c r="O9" s="5"/>
      <c r="P9" s="5"/>
      <c r="Q9" s="17"/>
      <c r="R9" s="17"/>
      <c r="S9" s="5"/>
      <c r="T9" s="24"/>
      <c r="U9" s="17"/>
      <c r="V9" s="17"/>
      <c r="W9" s="5"/>
      <c r="X9" s="24"/>
      <c r="Y9" s="17"/>
      <c r="Z9" s="17"/>
      <c r="AA9" s="5"/>
      <c r="AB9" s="24"/>
      <c r="AC9" s="17"/>
      <c r="AD9" s="5"/>
      <c r="AE9" s="5"/>
      <c r="AF9" s="17"/>
      <c r="AG9" s="17"/>
      <c r="AH9" s="17"/>
      <c r="AI9" s="5"/>
      <c r="AJ9" s="17"/>
      <c r="AK9" s="17"/>
      <c r="AL9" s="17"/>
      <c r="AM9" s="5"/>
      <c r="AN9" s="17"/>
      <c r="AO9" s="17"/>
      <c r="AP9" s="17"/>
      <c r="AQ9" s="5"/>
      <c r="AR9" s="17"/>
      <c r="AS9" s="17"/>
      <c r="AT9" s="17"/>
      <c r="AU9" s="5"/>
      <c r="AV9" s="17"/>
      <c r="AW9" s="17"/>
      <c r="AX9" s="17"/>
      <c r="AY9" s="5"/>
      <c r="AZ9" s="17"/>
      <c r="BA9" s="17"/>
      <c r="BB9" s="17"/>
      <c r="BC9" s="5"/>
      <c r="BD9" s="17"/>
      <c r="BE9" s="17"/>
      <c r="BF9" s="17"/>
    </row>
    <row r="10" spans="1:58">
      <c r="A10" s="6" t="s">
        <v>39</v>
      </c>
      <c r="B10" s="6" t="s">
        <v>43</v>
      </c>
      <c r="C10" s="5" t="s">
        <v>42</v>
      </c>
      <c r="D10" s="5" t="s">
        <v>43</v>
      </c>
      <c r="E10" s="17" t="s">
        <v>235</v>
      </c>
      <c r="F10" s="5">
        <v>1602</v>
      </c>
      <c r="G10" s="5" t="s">
        <v>225</v>
      </c>
      <c r="H10" s="24" t="s">
        <v>43</v>
      </c>
      <c r="I10" s="17" t="s">
        <v>214</v>
      </c>
      <c r="J10" s="5">
        <v>1080</v>
      </c>
      <c r="K10" s="5" t="s">
        <v>224</v>
      </c>
      <c r="L10" s="5" t="s">
        <v>43</v>
      </c>
      <c r="M10" s="17" t="s">
        <v>65</v>
      </c>
      <c r="N10" s="17">
        <v>1709.1</v>
      </c>
      <c r="O10" s="5" t="s">
        <v>226</v>
      </c>
      <c r="P10" s="5" t="s">
        <v>43</v>
      </c>
      <c r="Q10" s="17" t="s">
        <v>249</v>
      </c>
      <c r="R10" s="17">
        <v>1530</v>
      </c>
      <c r="S10" s="5" t="s">
        <v>56</v>
      </c>
      <c r="T10" s="24" t="s">
        <v>43</v>
      </c>
      <c r="U10" s="17" t="s">
        <v>273</v>
      </c>
      <c r="V10" s="17">
        <v>1602</v>
      </c>
      <c r="W10" s="5" t="s">
        <v>227</v>
      </c>
      <c r="X10" s="24" t="s">
        <v>43</v>
      </c>
      <c r="Y10" s="17" t="s">
        <v>231</v>
      </c>
      <c r="Z10" s="17">
        <v>2502</v>
      </c>
      <c r="AA10" s="5" t="s">
        <v>95</v>
      </c>
      <c r="AB10" s="24" t="s">
        <v>43</v>
      </c>
      <c r="AC10" s="17" t="s">
        <v>268</v>
      </c>
      <c r="AD10" s="5">
        <v>1811.34</v>
      </c>
      <c r="AE10" s="5" t="s">
        <v>177</v>
      </c>
      <c r="AF10" s="17" t="s">
        <v>43</v>
      </c>
      <c r="AG10" s="17" t="s">
        <v>273</v>
      </c>
      <c r="AH10" s="17">
        <v>1602</v>
      </c>
      <c r="AI10" s="5" t="s">
        <v>228</v>
      </c>
      <c r="AJ10" s="17" t="s">
        <v>43</v>
      </c>
      <c r="AK10" s="17" t="s">
        <v>292</v>
      </c>
      <c r="AL10" s="17">
        <v>1078.2</v>
      </c>
      <c r="AM10" s="5" t="s">
        <v>229</v>
      </c>
      <c r="AN10" s="17" t="s">
        <v>43</v>
      </c>
      <c r="AO10" s="17" t="s">
        <v>104</v>
      </c>
      <c r="AP10" s="17">
        <v>1611</v>
      </c>
      <c r="AQ10" s="5" t="s">
        <v>123</v>
      </c>
      <c r="AR10" s="17" t="s">
        <v>43</v>
      </c>
      <c r="AS10" s="17" t="s">
        <v>124</v>
      </c>
      <c r="AT10" s="17">
        <v>1476</v>
      </c>
      <c r="AU10" s="5" t="s">
        <v>230</v>
      </c>
      <c r="AV10" s="17" t="s">
        <v>43</v>
      </c>
      <c r="AW10" s="17" t="s">
        <v>310</v>
      </c>
      <c r="AX10" s="17">
        <v>2142</v>
      </c>
      <c r="AY10" s="5" t="s">
        <v>169</v>
      </c>
      <c r="AZ10" s="17" t="s">
        <v>43</v>
      </c>
      <c r="BA10" s="17" t="s">
        <v>307</v>
      </c>
      <c r="BB10" s="17">
        <v>4122</v>
      </c>
      <c r="BC10" s="5" t="s">
        <v>232</v>
      </c>
      <c r="BD10" s="17" t="s">
        <v>43</v>
      </c>
      <c r="BE10" s="17" t="s">
        <v>320</v>
      </c>
      <c r="BF10" s="17">
        <v>1349.1</v>
      </c>
    </row>
    <row r="11" spans="1:58">
      <c r="A11" s="6" t="s">
        <v>203</v>
      </c>
      <c r="B11" s="6" t="s">
        <v>43</v>
      </c>
      <c r="C11" s="5" t="s">
        <v>44</v>
      </c>
      <c r="D11" s="5" t="s">
        <v>43</v>
      </c>
      <c r="E11" s="17" t="s">
        <v>234</v>
      </c>
      <c r="F11" s="5">
        <v>684</v>
      </c>
      <c r="G11" s="5" t="s">
        <v>48</v>
      </c>
      <c r="H11" s="24" t="s">
        <v>43</v>
      </c>
      <c r="I11" s="17" t="s">
        <v>49</v>
      </c>
      <c r="J11" s="5">
        <v>809.1</v>
      </c>
      <c r="K11" s="5" t="s">
        <v>50</v>
      </c>
      <c r="L11" s="5" t="s">
        <v>43</v>
      </c>
      <c r="M11" s="17" t="s">
        <v>236</v>
      </c>
      <c r="N11" s="17">
        <v>540</v>
      </c>
      <c r="O11" s="5" t="s">
        <v>70</v>
      </c>
      <c r="P11" s="5" t="s">
        <v>43</v>
      </c>
      <c r="Q11" s="17" t="s">
        <v>250</v>
      </c>
      <c r="R11" s="17">
        <v>630</v>
      </c>
      <c r="S11" s="5" t="s">
        <v>51</v>
      </c>
      <c r="T11" s="24" t="s">
        <v>43</v>
      </c>
      <c r="U11" s="17" t="s">
        <v>237</v>
      </c>
      <c r="V11" s="17">
        <v>432</v>
      </c>
      <c r="W11" s="5"/>
      <c r="X11" s="24" t="s">
        <v>43</v>
      </c>
      <c r="Y11" s="17" t="s">
        <v>72</v>
      </c>
      <c r="Z11" s="17" t="s">
        <v>72</v>
      </c>
      <c r="AA11" s="5" t="s">
        <v>96</v>
      </c>
      <c r="AB11" s="24" t="s">
        <v>43</v>
      </c>
      <c r="AC11" s="17" t="s">
        <v>270</v>
      </c>
      <c r="AD11" s="5">
        <v>584.1</v>
      </c>
      <c r="AE11" s="5" t="s">
        <v>178</v>
      </c>
      <c r="AF11" s="17" t="s">
        <v>43</v>
      </c>
      <c r="AG11" s="17" t="s">
        <v>283</v>
      </c>
      <c r="AH11" s="17">
        <v>702</v>
      </c>
      <c r="AI11" s="5" t="s">
        <v>156</v>
      </c>
      <c r="AJ11" s="17" t="s">
        <v>43</v>
      </c>
      <c r="AK11" s="17" t="s">
        <v>293</v>
      </c>
      <c r="AL11" s="17">
        <v>718.2</v>
      </c>
      <c r="AM11" s="5" t="s">
        <v>102</v>
      </c>
      <c r="AN11" s="17" t="s">
        <v>43</v>
      </c>
      <c r="AO11" s="17" t="s">
        <v>103</v>
      </c>
      <c r="AP11" s="17">
        <v>603</v>
      </c>
      <c r="AQ11" s="5" t="s">
        <v>126</v>
      </c>
      <c r="AR11" s="17" t="s">
        <v>43</v>
      </c>
      <c r="AS11" s="17" t="s">
        <v>125</v>
      </c>
      <c r="AT11" s="17">
        <v>468</v>
      </c>
      <c r="AU11" s="5" t="s">
        <v>112</v>
      </c>
      <c r="AV11" s="17" t="s">
        <v>43</v>
      </c>
      <c r="AW11" s="17" t="s">
        <v>309</v>
      </c>
      <c r="AX11" s="17">
        <v>688.5</v>
      </c>
      <c r="AY11" s="5" t="s">
        <v>306</v>
      </c>
      <c r="AZ11" s="17"/>
      <c r="BA11" s="17"/>
      <c r="BB11" s="17"/>
      <c r="BC11" s="5" t="s">
        <v>321</v>
      </c>
      <c r="BD11" s="17"/>
      <c r="BE11" s="17"/>
      <c r="BF11" s="17"/>
    </row>
    <row r="12" spans="1:58">
      <c r="A12" s="6" t="s">
        <v>253</v>
      </c>
      <c r="B12" s="6" t="s">
        <v>53</v>
      </c>
      <c r="C12" s="5" t="s">
        <v>52</v>
      </c>
      <c r="D12" s="5" t="s">
        <v>53</v>
      </c>
      <c r="E12" s="17" t="s">
        <v>54</v>
      </c>
      <c r="F12" s="5">
        <v>578</v>
      </c>
      <c r="G12" s="5" t="s">
        <v>73</v>
      </c>
      <c r="H12" s="24" t="s">
        <v>53</v>
      </c>
      <c r="I12" s="17" t="s">
        <v>63</v>
      </c>
      <c r="J12" s="5">
        <v>183</v>
      </c>
      <c r="K12" s="5" t="s">
        <v>55</v>
      </c>
      <c r="L12" s="5" t="s">
        <v>53</v>
      </c>
      <c r="M12" s="17" t="s">
        <v>64</v>
      </c>
      <c r="N12" s="17">
        <v>1123.75</v>
      </c>
      <c r="O12" s="5" t="s">
        <v>71</v>
      </c>
      <c r="P12" s="5" t="s">
        <v>72</v>
      </c>
      <c r="Q12" s="17" t="s">
        <v>72</v>
      </c>
      <c r="R12" s="17" t="s">
        <v>72</v>
      </c>
      <c r="S12" s="5" t="s">
        <v>263</v>
      </c>
      <c r="T12" s="24" t="s">
        <v>53</v>
      </c>
      <c r="U12" s="17" t="s">
        <v>77</v>
      </c>
      <c r="V12" s="17">
        <v>110</v>
      </c>
      <c r="W12" s="5" t="s">
        <v>135</v>
      </c>
      <c r="X12" s="24" t="s">
        <v>53</v>
      </c>
      <c r="Y12" s="17" t="s">
        <v>264</v>
      </c>
      <c r="Z12" s="17">
        <v>247</v>
      </c>
      <c r="AA12" s="5" t="s">
        <v>98</v>
      </c>
      <c r="AB12" s="24" t="s">
        <v>53</v>
      </c>
      <c r="AC12" s="17" t="s">
        <v>99</v>
      </c>
      <c r="AD12" s="5">
        <v>230.11</v>
      </c>
      <c r="AE12" s="5" t="s">
        <v>179</v>
      </c>
      <c r="AF12" s="17" t="s">
        <v>53</v>
      </c>
      <c r="AG12" s="17" t="s">
        <v>284</v>
      </c>
      <c r="AH12" s="17">
        <v>309</v>
      </c>
      <c r="AI12" s="5" t="s">
        <v>161</v>
      </c>
      <c r="AJ12" s="17" t="s">
        <v>53</v>
      </c>
      <c r="AK12" s="17" t="s">
        <v>295</v>
      </c>
      <c r="AL12" s="17">
        <v>278</v>
      </c>
      <c r="AM12" s="5" t="s">
        <v>86</v>
      </c>
      <c r="AN12" s="17" t="s">
        <v>53</v>
      </c>
      <c r="AO12" s="17" t="s">
        <v>87</v>
      </c>
      <c r="AP12" s="17">
        <v>199</v>
      </c>
      <c r="AQ12" s="5" t="s">
        <v>127</v>
      </c>
      <c r="AR12" s="17" t="s">
        <v>53</v>
      </c>
      <c r="AS12" s="17" t="s">
        <v>240</v>
      </c>
      <c r="AT12" s="17" t="s">
        <v>128</v>
      </c>
      <c r="AU12" s="5" t="s">
        <v>114</v>
      </c>
      <c r="AV12" s="17" t="s">
        <v>53</v>
      </c>
      <c r="AW12" s="17" t="s">
        <v>115</v>
      </c>
      <c r="AX12" s="17">
        <v>289.5</v>
      </c>
      <c r="AY12" s="5" t="s">
        <v>168</v>
      </c>
      <c r="AZ12" s="17" t="s">
        <v>53</v>
      </c>
      <c r="BA12" s="17" t="s">
        <v>308</v>
      </c>
      <c r="BB12" s="17">
        <v>438</v>
      </c>
      <c r="BC12" s="5" t="s">
        <v>211</v>
      </c>
      <c r="BD12" s="17" t="s">
        <v>53</v>
      </c>
      <c r="BE12" s="17" t="s">
        <v>322</v>
      </c>
      <c r="BF12" s="17">
        <v>233.27</v>
      </c>
    </row>
    <row r="13" spans="1:58">
      <c r="A13" s="6"/>
      <c r="B13" s="6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17"/>
      <c r="Q13" s="17"/>
      <c r="R13" s="17"/>
      <c r="S13" s="5"/>
      <c r="T13" s="17"/>
      <c r="U13" s="17"/>
      <c r="V13" s="17"/>
      <c r="W13" s="5"/>
      <c r="X13" s="17"/>
      <c r="Y13" s="17"/>
      <c r="Z13" s="17"/>
      <c r="AA13" s="5"/>
      <c r="AB13" s="5"/>
      <c r="AC13" s="5"/>
      <c r="AD13" s="5"/>
      <c r="AE13" s="5"/>
      <c r="AF13" s="5"/>
      <c r="AG13" s="5"/>
      <c r="AH13" s="5"/>
      <c r="AI13" s="5"/>
      <c r="AJ13" s="17"/>
      <c r="AK13" s="17"/>
      <c r="AL13" s="17"/>
      <c r="AM13" s="5"/>
      <c r="AN13" s="17"/>
      <c r="AO13" s="17"/>
      <c r="AP13" s="17"/>
      <c r="AQ13" s="5"/>
      <c r="AR13" s="17"/>
      <c r="AS13" s="17"/>
      <c r="AT13" s="17"/>
      <c r="AU13" s="5"/>
      <c r="AV13" s="17"/>
      <c r="AW13" s="17"/>
      <c r="AX13" s="17"/>
      <c r="AY13" s="5"/>
      <c r="AZ13" s="17"/>
      <c r="BA13" s="17"/>
      <c r="BB13" s="17"/>
      <c r="BC13" s="5"/>
      <c r="BD13" s="17"/>
      <c r="BE13" s="17"/>
      <c r="BF13" s="17"/>
    </row>
    <row r="14" spans="1:58">
      <c r="A14" s="6"/>
      <c r="B14" s="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17"/>
      <c r="Q14" s="17"/>
      <c r="R14" s="17"/>
      <c r="S14" s="5"/>
      <c r="T14" s="17"/>
      <c r="U14" s="17"/>
      <c r="V14" s="17"/>
      <c r="W14" s="5"/>
      <c r="X14" s="17"/>
      <c r="Y14" s="17"/>
      <c r="Z14" s="17"/>
      <c r="AA14" s="5"/>
      <c r="AB14" s="5"/>
      <c r="AC14" s="5"/>
      <c r="AD14" s="5"/>
      <c r="AE14" s="5" t="s">
        <v>180</v>
      </c>
      <c r="AF14" s="5">
        <v>1</v>
      </c>
      <c r="AG14" s="5" t="s">
        <v>285</v>
      </c>
      <c r="AH14" s="5">
        <v>104</v>
      </c>
      <c r="AI14" s="5"/>
      <c r="AJ14" s="17"/>
      <c r="AK14" s="17"/>
      <c r="AL14" s="17"/>
      <c r="AM14" s="5"/>
      <c r="AN14" s="17"/>
      <c r="AO14" s="17"/>
      <c r="AP14" s="17"/>
      <c r="AQ14" s="5"/>
      <c r="AR14" s="17"/>
      <c r="AS14" s="17"/>
      <c r="AT14" s="17"/>
      <c r="AU14" s="5"/>
      <c r="AV14" s="17"/>
      <c r="AW14" s="17"/>
      <c r="AX14" s="17"/>
      <c r="AY14" s="5"/>
      <c r="AZ14" s="17"/>
      <c r="BA14" s="17"/>
      <c r="BB14" s="17"/>
      <c r="BC14" s="5"/>
      <c r="BD14" s="17"/>
      <c r="BE14" s="17"/>
      <c r="BF14" s="17"/>
    </row>
    <row r="15" spans="1:58" s="1" customFormat="1">
      <c r="A15" s="6"/>
      <c r="B15" s="6"/>
      <c r="C15" s="4"/>
      <c r="D15" s="4"/>
      <c r="E15" s="4" t="s">
        <v>138</v>
      </c>
      <c r="F15" s="28">
        <f>SUM(F2:F14)</f>
        <v>17606.12</v>
      </c>
      <c r="G15" s="4"/>
      <c r="H15" s="4"/>
      <c r="I15" s="4" t="s">
        <v>138</v>
      </c>
      <c r="J15" s="29">
        <f>SUM(J2:J14)</f>
        <v>13519</v>
      </c>
      <c r="K15" s="4"/>
      <c r="L15" s="4"/>
      <c r="M15" s="4" t="s">
        <v>138</v>
      </c>
      <c r="N15" s="4">
        <f>SUM(N2:N14)</f>
        <v>15629.250000000002</v>
      </c>
      <c r="O15" s="4"/>
      <c r="P15" s="27"/>
      <c r="Q15" s="27" t="s">
        <v>138</v>
      </c>
      <c r="R15" s="27">
        <f>SUM(R2:R14)</f>
        <v>16689.2</v>
      </c>
      <c r="S15" s="4"/>
      <c r="T15" s="27"/>
      <c r="U15" s="27" t="s">
        <v>138</v>
      </c>
      <c r="V15" s="27">
        <f>SUM(V2:V14)</f>
        <v>14552.1</v>
      </c>
      <c r="W15" s="4"/>
      <c r="X15" s="27"/>
      <c r="Y15" s="27" t="s">
        <v>138</v>
      </c>
      <c r="Z15" s="27">
        <f>SUM(Z2:Z14)</f>
        <v>17176.48</v>
      </c>
      <c r="AA15" s="4"/>
      <c r="AB15" s="4"/>
      <c r="AC15" s="4" t="s">
        <v>138</v>
      </c>
      <c r="AD15" s="4">
        <f>SUM(AD2:AD14)</f>
        <v>15094.730000000001</v>
      </c>
      <c r="AE15" s="4"/>
      <c r="AF15" s="4"/>
      <c r="AG15" s="4" t="s">
        <v>138</v>
      </c>
      <c r="AH15" s="4">
        <f>SUM(AH2:AH14)</f>
        <v>14919</v>
      </c>
      <c r="AI15" s="4"/>
      <c r="AJ15" s="27"/>
      <c r="AK15" s="27" t="s">
        <v>138</v>
      </c>
      <c r="AL15" s="27">
        <f>SUM(AL2:AL14)</f>
        <v>16148</v>
      </c>
      <c r="AM15" s="4"/>
      <c r="AN15" s="27"/>
      <c r="AO15" s="27" t="s">
        <v>138</v>
      </c>
      <c r="AP15" s="27">
        <f>SUM(AP2:AP14)</f>
        <v>17669</v>
      </c>
      <c r="AQ15" s="4" t="s">
        <v>138</v>
      </c>
      <c r="AR15" s="27"/>
      <c r="AS15" s="27" t="s">
        <v>138</v>
      </c>
      <c r="AT15" s="27">
        <f>SUM(AT2:AT14)</f>
        <v>14165.68</v>
      </c>
      <c r="AU15" s="4" t="s">
        <v>138</v>
      </c>
      <c r="AV15" s="27"/>
      <c r="AW15" s="27"/>
      <c r="AX15" s="27">
        <f>SUM(AX2:AX14)</f>
        <v>16018.189999999999</v>
      </c>
      <c r="AY15" s="4" t="s">
        <v>138</v>
      </c>
      <c r="AZ15" s="27"/>
      <c r="BA15" s="27"/>
      <c r="BB15" s="30">
        <f>SUM(BB2:BB14)</f>
        <v>17780.400000000001</v>
      </c>
      <c r="BC15" s="4" t="s">
        <v>138</v>
      </c>
      <c r="BD15" s="27"/>
      <c r="BE15" s="27"/>
      <c r="BF15" s="27">
        <f>SUM(BF2:BF14)</f>
        <v>13534.270000000002</v>
      </c>
    </row>
    <row r="16" spans="1:58" s="1" customFormat="1">
      <c r="A16" s="6" t="s">
        <v>181</v>
      </c>
      <c r="B16" s="6"/>
      <c r="C16" s="4" t="s">
        <v>241</v>
      </c>
      <c r="D16" s="4"/>
      <c r="E16" s="4"/>
      <c r="F16" s="4">
        <v>0</v>
      </c>
      <c r="G16" s="4" t="s">
        <v>136</v>
      </c>
      <c r="H16" s="4"/>
      <c r="I16" s="4"/>
      <c r="J16" s="4">
        <v>1500</v>
      </c>
      <c r="K16" s="4" t="s">
        <v>88</v>
      </c>
      <c r="L16" s="4"/>
      <c r="M16" s="4"/>
      <c r="N16" s="4">
        <v>900</v>
      </c>
      <c r="O16" s="4" t="s">
        <v>200</v>
      </c>
      <c r="P16" s="27">
        <v>395</v>
      </c>
      <c r="Q16" s="27"/>
      <c r="R16" s="27">
        <v>395</v>
      </c>
      <c r="S16" s="4" t="s">
        <v>204</v>
      </c>
      <c r="T16" s="27"/>
      <c r="U16" s="27"/>
      <c r="V16" s="27">
        <v>995</v>
      </c>
      <c r="W16" s="4" t="s">
        <v>205</v>
      </c>
      <c r="X16" s="27"/>
      <c r="Y16" s="27"/>
      <c r="Z16" s="27">
        <v>960</v>
      </c>
      <c r="AA16" s="4" t="s">
        <v>137</v>
      </c>
      <c r="AB16" s="4"/>
      <c r="AC16" s="4"/>
      <c r="AD16" s="4">
        <v>600</v>
      </c>
      <c r="AE16" s="4" t="s">
        <v>206</v>
      </c>
      <c r="AF16" s="4"/>
      <c r="AG16" s="4"/>
      <c r="AH16" s="4">
        <v>895</v>
      </c>
      <c r="AI16" s="4" t="s">
        <v>105</v>
      </c>
      <c r="AJ16" s="27"/>
      <c r="AK16" s="27"/>
      <c r="AL16" s="27">
        <v>800</v>
      </c>
      <c r="AM16" s="4" t="s">
        <v>105</v>
      </c>
      <c r="AN16" s="4"/>
      <c r="AO16" s="4"/>
      <c r="AP16" s="4">
        <v>995</v>
      </c>
      <c r="AQ16" s="4" t="s">
        <v>105</v>
      </c>
      <c r="AR16" s="4"/>
      <c r="AS16" s="4"/>
      <c r="AT16" s="4">
        <v>1700</v>
      </c>
      <c r="AU16" s="4" t="s">
        <v>113</v>
      </c>
      <c r="AV16" s="27"/>
      <c r="AW16" s="27"/>
      <c r="AX16" s="27">
        <v>868</v>
      </c>
      <c r="AY16" s="4" t="s">
        <v>113</v>
      </c>
      <c r="AZ16" s="4"/>
      <c r="BA16" s="4"/>
      <c r="BB16" s="4">
        <v>2437</v>
      </c>
      <c r="BC16" s="4" t="s">
        <v>213</v>
      </c>
      <c r="BD16" s="4"/>
      <c r="BE16" s="4"/>
      <c r="BF16" s="4" t="s">
        <v>72</v>
      </c>
    </row>
    <row r="17" spans="1:58">
      <c r="A17" s="7"/>
      <c r="B17" s="7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17"/>
      <c r="Q17" s="17"/>
      <c r="R17" s="17"/>
      <c r="S17" s="5"/>
      <c r="T17" s="17"/>
      <c r="U17" s="17"/>
      <c r="V17" s="17"/>
      <c r="W17" s="5"/>
      <c r="X17" s="17"/>
      <c r="Y17" s="17"/>
      <c r="Z17" s="17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</row>
    <row r="18" spans="1:58" s="1" customFormat="1">
      <c r="A18" s="6"/>
      <c r="B18" s="6"/>
      <c r="C18" s="4"/>
      <c r="D18" s="4"/>
      <c r="E18" s="4" t="s">
        <v>152</v>
      </c>
      <c r="F18" s="4">
        <f>SUM(F15:F17)</f>
        <v>17606.12</v>
      </c>
      <c r="G18" s="4"/>
      <c r="H18" s="4"/>
      <c r="I18" s="4" t="s">
        <v>152</v>
      </c>
      <c r="J18" s="29">
        <f>SUM(J15:J17)</f>
        <v>15019</v>
      </c>
      <c r="K18" s="4"/>
      <c r="L18" s="4"/>
      <c r="M18" s="4" t="s">
        <v>152</v>
      </c>
      <c r="N18" s="4">
        <f>SUM(N15:N17)</f>
        <v>16529.25</v>
      </c>
      <c r="O18" s="4"/>
      <c r="P18" s="27"/>
      <c r="Q18" s="27" t="s">
        <v>152</v>
      </c>
      <c r="R18" s="27">
        <f>SUM(R15:R17)</f>
        <v>17084.2</v>
      </c>
      <c r="S18" s="4"/>
      <c r="T18" s="27"/>
      <c r="U18" s="27" t="s">
        <v>152</v>
      </c>
      <c r="V18" s="27">
        <f>SUM(V15:V17)</f>
        <v>15547.1</v>
      </c>
      <c r="W18" s="4"/>
      <c r="X18" s="27"/>
      <c r="Y18" s="27" t="s">
        <v>152</v>
      </c>
      <c r="Z18" s="27">
        <f>SUM(Z15:Z17)</f>
        <v>18136.48</v>
      </c>
      <c r="AA18" s="4"/>
      <c r="AB18" s="4"/>
      <c r="AC18" s="4" t="s">
        <v>152</v>
      </c>
      <c r="AD18" s="4">
        <f>SUM(AD15:AD17)</f>
        <v>15694.730000000001</v>
      </c>
      <c r="AE18" s="4"/>
      <c r="AF18" s="4"/>
      <c r="AG18" s="4" t="s">
        <v>152</v>
      </c>
      <c r="AH18" s="4">
        <f>SUM(AH15:AH17)</f>
        <v>15814</v>
      </c>
      <c r="AI18" s="4"/>
      <c r="AJ18" s="4"/>
      <c r="AK18" s="4" t="s">
        <v>152</v>
      </c>
      <c r="AL18" s="4">
        <f>SUM(AL15:AL17)</f>
        <v>16948</v>
      </c>
      <c r="AM18" s="4"/>
      <c r="AN18" s="4"/>
      <c r="AO18" s="4" t="s">
        <v>152</v>
      </c>
      <c r="AP18" s="4">
        <f>SUM(AP15:AP17)</f>
        <v>18664</v>
      </c>
      <c r="AQ18" s="4"/>
      <c r="AR18" s="4"/>
      <c r="AS18" s="4" t="s">
        <v>152</v>
      </c>
      <c r="AT18" s="4">
        <f>SUM(AT15:AT17)</f>
        <v>15865.68</v>
      </c>
      <c r="AU18" s="4"/>
      <c r="AV18" s="4"/>
      <c r="AW18" s="4" t="s">
        <v>152</v>
      </c>
      <c r="AX18" s="4">
        <f>SUM(AX15:AX17)</f>
        <v>16886.189999999999</v>
      </c>
      <c r="AY18" s="4"/>
      <c r="AZ18" s="4"/>
      <c r="BA18" s="4"/>
      <c r="BB18" s="4">
        <f>SUM(BB15:BB17)</f>
        <v>20217.400000000001</v>
      </c>
      <c r="BC18" s="4" t="s">
        <v>152</v>
      </c>
      <c r="BD18" s="4"/>
      <c r="BE18" s="4"/>
      <c r="BF18" s="31" t="s">
        <v>242</v>
      </c>
    </row>
    <row r="21" spans="1:58">
      <c r="C21" s="2" t="s">
        <v>193</v>
      </c>
      <c r="D21" s="20" t="s">
        <v>246</v>
      </c>
      <c r="E21" s="3"/>
      <c r="G21" s="15" t="s">
        <v>215</v>
      </c>
      <c r="H21" s="11"/>
      <c r="I21" s="11"/>
      <c r="J21" s="11"/>
      <c r="K21" s="11"/>
    </row>
    <row r="22" spans="1:58">
      <c r="C22" s="8" t="s">
        <v>5</v>
      </c>
      <c r="D22" s="22">
        <v>13519</v>
      </c>
      <c r="E22" s="8">
        <f>SUM(D22-D34)</f>
        <v>-4261</v>
      </c>
      <c r="G22" s="15" t="s">
        <v>216</v>
      </c>
      <c r="H22" s="15"/>
      <c r="I22" s="21" t="s">
        <v>217</v>
      </c>
      <c r="J22" s="21" t="s">
        <v>1</v>
      </c>
      <c r="K22" s="21" t="s">
        <v>4</v>
      </c>
    </row>
    <row r="23" spans="1:58">
      <c r="C23" s="3" t="s">
        <v>207</v>
      </c>
      <c r="D23" s="10">
        <v>13534</v>
      </c>
      <c r="E23" s="3">
        <f>SUM(D23-D34)</f>
        <v>-4246</v>
      </c>
      <c r="G23" s="11" t="s">
        <v>59</v>
      </c>
      <c r="H23" s="11" t="s">
        <v>58</v>
      </c>
      <c r="I23" s="13" t="s">
        <v>5</v>
      </c>
      <c r="J23" s="13" t="s">
        <v>220</v>
      </c>
      <c r="K23" s="12">
        <v>4099</v>
      </c>
    </row>
    <row r="24" spans="1:58">
      <c r="C24" s="3" t="s">
        <v>188</v>
      </c>
      <c r="D24" s="10">
        <v>14166</v>
      </c>
      <c r="E24" s="3">
        <f>SUM(D24-D34)</f>
        <v>-3614</v>
      </c>
      <c r="G24" s="11" t="s">
        <v>62</v>
      </c>
      <c r="H24" s="14" t="s">
        <v>61</v>
      </c>
      <c r="I24" s="13" t="s">
        <v>218</v>
      </c>
      <c r="J24" s="13" t="s">
        <v>221</v>
      </c>
      <c r="K24" s="12">
        <v>582</v>
      </c>
    </row>
    <row r="25" spans="1:58">
      <c r="C25" s="3" t="s">
        <v>8</v>
      </c>
      <c r="D25" s="10">
        <v>14552</v>
      </c>
      <c r="E25" s="3">
        <f>SUM(D25-D34)</f>
        <v>-3228</v>
      </c>
      <c r="G25" s="11"/>
      <c r="H25" s="11"/>
      <c r="I25" s="3"/>
      <c r="J25" s="3"/>
      <c r="K25" s="12"/>
    </row>
    <row r="26" spans="1:58">
      <c r="C26" s="3" t="s">
        <v>185</v>
      </c>
      <c r="D26" s="10">
        <v>14919</v>
      </c>
      <c r="E26" s="3">
        <f>SUM(D26-D34)</f>
        <v>-2861</v>
      </c>
      <c r="G26" s="11" t="s">
        <v>14</v>
      </c>
      <c r="H26" s="11" t="s">
        <v>15</v>
      </c>
      <c r="I26" s="13" t="s">
        <v>219</v>
      </c>
      <c r="J26" s="12" t="s">
        <v>107</v>
      </c>
      <c r="K26" s="12">
        <v>4318</v>
      </c>
    </row>
    <row r="27" spans="1:58">
      <c r="C27" s="3" t="s">
        <v>184</v>
      </c>
      <c r="D27" s="10">
        <v>15095</v>
      </c>
      <c r="E27" s="3">
        <f>SUM(D27-D34)</f>
        <v>-2685</v>
      </c>
      <c r="G27" s="11" t="s">
        <v>201</v>
      </c>
      <c r="H27" s="11" t="s">
        <v>17</v>
      </c>
      <c r="I27" s="13" t="s">
        <v>199</v>
      </c>
      <c r="J27" s="13" t="s">
        <v>222</v>
      </c>
      <c r="K27" s="12">
        <v>200</v>
      </c>
    </row>
    <row r="28" spans="1:58">
      <c r="C28" s="3" t="s">
        <v>6</v>
      </c>
      <c r="D28" s="10">
        <v>15629</v>
      </c>
      <c r="E28" s="3">
        <f>SUM(D28-D34)</f>
        <v>-2151</v>
      </c>
      <c r="G28" s="14" t="s">
        <v>251</v>
      </c>
      <c r="H28" s="11" t="s">
        <v>20</v>
      </c>
      <c r="I28" s="13" t="s">
        <v>182</v>
      </c>
      <c r="J28" s="19" t="s">
        <v>223</v>
      </c>
      <c r="K28" s="18">
        <v>640.79999999999995</v>
      </c>
    </row>
    <row r="29" spans="1:58">
      <c r="C29" s="3" t="s">
        <v>9</v>
      </c>
      <c r="D29" s="10">
        <v>16018</v>
      </c>
      <c r="E29" s="3">
        <f>SUM(D29-D34)</f>
        <v>-1762</v>
      </c>
      <c r="G29" s="11" t="s">
        <v>202</v>
      </c>
      <c r="H29" s="11" t="s">
        <v>26</v>
      </c>
      <c r="I29" s="13" t="s">
        <v>188</v>
      </c>
      <c r="J29" s="10" t="s">
        <v>238</v>
      </c>
      <c r="K29" s="10">
        <v>516</v>
      </c>
    </row>
    <row r="30" spans="1:58">
      <c r="C30" s="3" t="s">
        <v>186</v>
      </c>
      <c r="D30" s="10">
        <v>16148</v>
      </c>
      <c r="E30" s="3">
        <f>SUM(D30-D34)</f>
        <v>-1632</v>
      </c>
      <c r="G30" s="11"/>
      <c r="H30" s="11"/>
      <c r="I30" s="12"/>
      <c r="J30" s="18"/>
      <c r="K30" s="18"/>
    </row>
    <row r="31" spans="1:58">
      <c r="C31" s="3" t="s">
        <v>183</v>
      </c>
      <c r="D31" s="10">
        <v>17176</v>
      </c>
      <c r="E31" s="3">
        <f>SUM(D31-D34)</f>
        <v>-604</v>
      </c>
      <c r="G31" s="11" t="s">
        <v>39</v>
      </c>
      <c r="H31" s="11" t="s">
        <v>43</v>
      </c>
      <c r="I31" s="13" t="s">
        <v>188</v>
      </c>
      <c r="J31" s="10" t="s">
        <v>233</v>
      </c>
      <c r="K31" s="10">
        <v>1476</v>
      </c>
    </row>
    <row r="32" spans="1:58">
      <c r="C32" s="3" t="s">
        <v>182</v>
      </c>
      <c r="D32" s="10">
        <v>17606</v>
      </c>
      <c r="E32" s="3">
        <f>SUM(D32-D34)</f>
        <v>-174</v>
      </c>
      <c r="G32" s="11" t="s">
        <v>203</v>
      </c>
      <c r="H32" s="11" t="s">
        <v>43</v>
      </c>
      <c r="I32" s="13" t="s">
        <v>8</v>
      </c>
      <c r="J32" s="10" t="s">
        <v>237</v>
      </c>
      <c r="K32" s="10">
        <v>432</v>
      </c>
    </row>
    <row r="33" spans="3:11">
      <c r="C33" s="3" t="s">
        <v>187</v>
      </c>
      <c r="D33" s="10">
        <v>17669</v>
      </c>
      <c r="E33" s="3">
        <f>SUM(D33-D34)</f>
        <v>-111</v>
      </c>
      <c r="G33" s="14" t="s">
        <v>239</v>
      </c>
      <c r="H33" s="11" t="s">
        <v>53</v>
      </c>
      <c r="I33" s="13" t="s">
        <v>8</v>
      </c>
      <c r="J33" s="10" t="s">
        <v>77</v>
      </c>
      <c r="K33" s="10">
        <v>110</v>
      </c>
    </row>
    <row r="34" spans="3:11">
      <c r="C34" s="9" t="s">
        <v>199</v>
      </c>
      <c r="D34" s="23">
        <v>17780</v>
      </c>
      <c r="E34" s="9">
        <f>SUM(D34-D34)</f>
        <v>0</v>
      </c>
      <c r="G34" s="11"/>
      <c r="H34" s="11"/>
      <c r="I34" s="12"/>
      <c r="J34" s="12"/>
      <c r="K34" s="12"/>
    </row>
    <row r="35" spans="3:11">
      <c r="C35" s="9" t="s">
        <v>243</v>
      </c>
      <c r="D35" s="23">
        <v>16689.2</v>
      </c>
      <c r="E35" s="9"/>
      <c r="G35" s="10"/>
      <c r="H35" s="10"/>
      <c r="I35" s="20" t="s">
        <v>152</v>
      </c>
      <c r="J35" s="20"/>
      <c r="K35" s="20">
        <f>SUM(K23:K34)</f>
        <v>12373.8</v>
      </c>
    </row>
    <row r="36" spans="3:11">
      <c r="C36" s="3"/>
      <c r="D36" s="10"/>
      <c r="E36" s="3"/>
      <c r="G36" s="10"/>
      <c r="H36" s="10"/>
      <c r="I36" s="20"/>
      <c r="J36" s="20"/>
      <c r="K36" s="20"/>
    </row>
    <row r="37" spans="3:11">
      <c r="C37" s="2" t="s">
        <v>300</v>
      </c>
      <c r="D37" s="20">
        <f>SUM(D22:D34)/13</f>
        <v>15677.76923076923</v>
      </c>
      <c r="E37" s="3"/>
    </row>
    <row r="38" spans="3:11">
      <c r="C38" s="3"/>
      <c r="D38" s="10"/>
      <c r="E38" s="3"/>
    </row>
    <row r="39" spans="3:11">
      <c r="C39" s="2" t="s">
        <v>189</v>
      </c>
      <c r="D39" s="20" t="s">
        <v>246</v>
      </c>
      <c r="E39" s="3"/>
      <c r="G39" s="16" t="s">
        <v>325</v>
      </c>
      <c r="H39" s="16"/>
      <c r="I39" s="16"/>
    </row>
    <row r="40" spans="3:11">
      <c r="C40" s="8" t="s">
        <v>190</v>
      </c>
      <c r="D40" s="22">
        <v>0</v>
      </c>
      <c r="E40" s="8"/>
      <c r="G40" s="16" t="s">
        <v>324</v>
      </c>
      <c r="H40" s="16"/>
      <c r="I40" s="16"/>
    </row>
    <row r="41" spans="3:11">
      <c r="C41" s="3" t="s">
        <v>7</v>
      </c>
      <c r="D41" s="10">
        <v>395</v>
      </c>
      <c r="E41" s="3">
        <f>SUM(D41-D52)</f>
        <v>-2042</v>
      </c>
      <c r="G41" s="16" t="s">
        <v>244</v>
      </c>
      <c r="H41" s="16"/>
      <c r="I41" s="16"/>
    </row>
    <row r="42" spans="3:11">
      <c r="C42" s="3" t="s">
        <v>192</v>
      </c>
      <c r="D42" s="10">
        <v>600</v>
      </c>
      <c r="E42" s="3">
        <f>SUM(D42-D52)</f>
        <v>-1837</v>
      </c>
    </row>
    <row r="43" spans="3:11">
      <c r="C43" s="3" t="s">
        <v>186</v>
      </c>
      <c r="D43" s="10">
        <v>800</v>
      </c>
      <c r="E43" s="3">
        <f>SUM(D43-D52)</f>
        <v>-1637</v>
      </c>
    </row>
    <row r="44" spans="3:11">
      <c r="C44" s="3" t="s">
        <v>9</v>
      </c>
      <c r="D44" s="10">
        <v>868</v>
      </c>
      <c r="E44" s="3">
        <f>SUM(D44-D52)</f>
        <v>-1569</v>
      </c>
    </row>
    <row r="45" spans="3:11">
      <c r="C45" s="3" t="s">
        <v>185</v>
      </c>
      <c r="D45" s="10">
        <v>895</v>
      </c>
      <c r="E45" s="3">
        <f>SUM(D45-D52)</f>
        <v>-1542</v>
      </c>
    </row>
    <row r="46" spans="3:11">
      <c r="C46" s="3" t="s">
        <v>6</v>
      </c>
      <c r="D46" s="10">
        <v>900</v>
      </c>
      <c r="E46" s="3">
        <f>SUM(D46-D52)</f>
        <v>-1537</v>
      </c>
    </row>
    <row r="47" spans="3:11">
      <c r="C47" s="3" t="s">
        <v>191</v>
      </c>
      <c r="D47" s="10">
        <v>960</v>
      </c>
      <c r="E47" s="3">
        <f>SUM(D47-D52)</f>
        <v>-1477</v>
      </c>
    </row>
    <row r="48" spans="3:11">
      <c r="C48" s="3" t="s">
        <v>187</v>
      </c>
      <c r="D48" s="10">
        <v>995</v>
      </c>
      <c r="E48" s="3">
        <f>SUM(D48-D52)</f>
        <v>-1442</v>
      </c>
    </row>
    <row r="49" spans="3:5">
      <c r="C49" s="3" t="s">
        <v>8</v>
      </c>
      <c r="D49" s="10">
        <v>995</v>
      </c>
      <c r="E49" s="3">
        <f>SUM(D49-D52)</f>
        <v>-1442</v>
      </c>
    </row>
    <row r="50" spans="3:5">
      <c r="C50" s="3" t="s">
        <v>5</v>
      </c>
      <c r="D50" s="10">
        <v>1500</v>
      </c>
      <c r="E50" s="3">
        <f>SUM(D50-D52)</f>
        <v>-937</v>
      </c>
    </row>
    <row r="51" spans="3:5">
      <c r="C51" s="3" t="s">
        <v>188</v>
      </c>
      <c r="D51" s="10">
        <v>1700</v>
      </c>
      <c r="E51" s="3">
        <f>SUM(D51-D52)</f>
        <v>-737</v>
      </c>
    </row>
    <row r="52" spans="3:5">
      <c r="C52" s="3" t="s">
        <v>199</v>
      </c>
      <c r="D52" s="10">
        <v>2437</v>
      </c>
      <c r="E52" s="3">
        <f>SUM(D52-D52)</f>
        <v>0</v>
      </c>
    </row>
    <row r="53" spans="3:5">
      <c r="C53" s="3" t="s">
        <v>212</v>
      </c>
      <c r="D53" s="10"/>
      <c r="E53" s="10" t="s">
        <v>213</v>
      </c>
    </row>
    <row r="54" spans="3:5">
      <c r="C54" s="3"/>
      <c r="D54" s="10"/>
      <c r="E54" s="3"/>
    </row>
    <row r="55" spans="3:5">
      <c r="C55" s="2" t="s">
        <v>301</v>
      </c>
      <c r="D55" s="20">
        <f>SUM(D40:D52)/13</f>
        <v>1003.4615384615385</v>
      </c>
      <c r="E55" s="3"/>
    </row>
    <row r="56" spans="3:5">
      <c r="C56" s="3"/>
      <c r="D56" s="10"/>
      <c r="E56" s="3"/>
    </row>
    <row r="57" spans="3:5">
      <c r="C57" s="2" t="s">
        <v>247</v>
      </c>
      <c r="D57" s="20" t="s">
        <v>246</v>
      </c>
      <c r="E57" s="3"/>
    </row>
    <row r="58" spans="3:5">
      <c r="C58" s="8" t="s">
        <v>5</v>
      </c>
      <c r="D58" s="22">
        <v>15019</v>
      </c>
      <c r="E58" s="8">
        <f>SUM(D58-D69)</f>
        <v>-5198</v>
      </c>
    </row>
    <row r="59" spans="3:5">
      <c r="C59" s="3" t="s">
        <v>8</v>
      </c>
      <c r="D59" s="10">
        <v>15547</v>
      </c>
      <c r="E59" s="3">
        <f>SUM(D59-D69)</f>
        <v>-4670</v>
      </c>
    </row>
    <row r="60" spans="3:5">
      <c r="C60" s="3" t="s">
        <v>192</v>
      </c>
      <c r="D60" s="10">
        <v>15694</v>
      </c>
      <c r="E60" s="3">
        <f>SUM(D60-D69)</f>
        <v>-4523</v>
      </c>
    </row>
    <row r="61" spans="3:5">
      <c r="C61" s="3" t="s">
        <v>185</v>
      </c>
      <c r="D61" s="10">
        <v>15814</v>
      </c>
      <c r="E61" s="3">
        <f>SUM(D61-D69)</f>
        <v>-4403</v>
      </c>
    </row>
    <row r="62" spans="3:5">
      <c r="C62" s="3" t="s">
        <v>188</v>
      </c>
      <c r="D62" s="10">
        <v>15866</v>
      </c>
      <c r="E62" s="3">
        <f>SUM(D62-D69)</f>
        <v>-4351</v>
      </c>
    </row>
    <row r="63" spans="3:5">
      <c r="C63" s="3" t="s">
        <v>6</v>
      </c>
      <c r="D63" s="10">
        <v>16529</v>
      </c>
      <c r="E63" s="3">
        <f>SUM(D63-D69)</f>
        <v>-3688</v>
      </c>
    </row>
    <row r="64" spans="3:5">
      <c r="C64" s="3" t="s">
        <v>9</v>
      </c>
      <c r="D64" s="10">
        <v>16886</v>
      </c>
      <c r="E64" s="3">
        <f>SUM(D64-D69)</f>
        <v>-3331</v>
      </c>
    </row>
    <row r="65" spans="3:5">
      <c r="C65" s="3" t="s">
        <v>186</v>
      </c>
      <c r="D65" s="10">
        <v>16948</v>
      </c>
      <c r="E65" s="3">
        <f>SUM(D65-D69)</f>
        <v>-3269</v>
      </c>
    </row>
    <row r="66" spans="3:5">
      <c r="C66" s="3" t="s">
        <v>182</v>
      </c>
      <c r="D66" s="10">
        <v>17606</v>
      </c>
      <c r="E66" s="3">
        <f>SUM(D66-D69)</f>
        <v>-2611</v>
      </c>
    </row>
    <row r="67" spans="3:5">
      <c r="C67" s="3" t="s">
        <v>191</v>
      </c>
      <c r="D67" s="10">
        <v>18136</v>
      </c>
      <c r="E67" s="3">
        <f>SUM(D67-D69)</f>
        <v>-2081</v>
      </c>
    </row>
    <row r="68" spans="3:5">
      <c r="C68" s="3" t="s">
        <v>187</v>
      </c>
      <c r="D68" s="10">
        <v>18664</v>
      </c>
      <c r="E68" s="3">
        <f>SUM(D68-D69)</f>
        <v>-1553</v>
      </c>
    </row>
    <row r="69" spans="3:5">
      <c r="C69" s="9" t="s">
        <v>199</v>
      </c>
      <c r="D69" s="23">
        <v>20217</v>
      </c>
      <c r="E69" s="9">
        <f>SUM(D69-D69)</f>
        <v>0</v>
      </c>
    </row>
    <row r="70" spans="3:5">
      <c r="C70" s="9" t="s">
        <v>243</v>
      </c>
      <c r="D70" s="23">
        <v>17840</v>
      </c>
      <c r="E70" s="9"/>
    </row>
    <row r="71" spans="3:5">
      <c r="C71" s="9" t="s">
        <v>245</v>
      </c>
      <c r="D71" s="23">
        <v>13534</v>
      </c>
      <c r="E71" s="9" t="s">
        <v>213</v>
      </c>
    </row>
    <row r="72" spans="3:5">
      <c r="C72" s="3"/>
      <c r="D72" s="10"/>
      <c r="E72" s="3"/>
    </row>
    <row r="73" spans="3:5">
      <c r="C73" s="2" t="s">
        <v>323</v>
      </c>
      <c r="D73" s="20">
        <f>SUM(D58:D69)/12</f>
        <v>16910.5</v>
      </c>
      <c r="E73" s="3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BVL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Svensson</dc:creator>
  <cp:lastModifiedBy>Magnus Svensson</cp:lastModifiedBy>
  <dcterms:created xsi:type="dcterms:W3CDTF">2015-04-21T08:16:51Z</dcterms:created>
  <dcterms:modified xsi:type="dcterms:W3CDTF">2015-07-08T10:23:53Z</dcterms:modified>
</cp:coreProperties>
</file>